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 tabRatio="621"/>
  </bookViews>
  <sheets>
    <sheet name="3.1" sheetId="6" r:id="rId1"/>
    <sheet name="3.2" sheetId="7" r:id="rId2"/>
    <sheet name="3.3" sheetId="22" r:id="rId3"/>
    <sheet name="4.1" sheetId="3" r:id="rId4"/>
    <sheet name="4.2" sheetId="2" r:id="rId5"/>
    <sheet name="4.3" sheetId="25" r:id="rId6"/>
    <sheet name="5.1" sheetId="1" r:id="rId7"/>
    <sheet name="5.2" sheetId="18" r:id="rId8"/>
    <sheet name="5.3" sheetId="26" r:id="rId9"/>
    <sheet name="6.1" sheetId="23" r:id="rId10"/>
    <sheet name="6.2" sheetId="24" r:id="rId11"/>
    <sheet name="6.3" sheetId="28" r:id="rId12"/>
    <sheet name="Sheet1" sheetId="29" r:id="rId13"/>
  </sheets>
  <calcPr calcId="144525"/>
</workbook>
</file>

<file path=xl/calcChain.xml><?xml version="1.0" encoding="utf-8"?>
<calcChain xmlns="http://schemas.openxmlformats.org/spreadsheetml/2006/main">
  <c r="T26" i="1"/>
  <c r="P22" i="28"/>
  <c r="O15"/>
  <c r="P15" s="1"/>
  <c r="O23"/>
  <c r="P23" s="1"/>
  <c r="Q22"/>
  <c r="O22"/>
  <c r="O21"/>
  <c r="O20"/>
  <c r="O19"/>
  <c r="O18"/>
  <c r="P18" s="1"/>
  <c r="Q18" s="1"/>
  <c r="O17"/>
  <c r="P17" s="1"/>
  <c r="O16"/>
  <c r="P19" l="1"/>
  <c r="Q19" s="1"/>
  <c r="P21"/>
  <c r="Q21" s="1"/>
  <c r="P16"/>
  <c r="Q16" s="1"/>
  <c r="P20"/>
  <c r="Q20" s="1"/>
  <c r="Q17"/>
  <c r="Q23"/>
  <c r="Q15"/>
  <c r="P27" i="26"/>
  <c r="Q27" s="1"/>
  <c r="R27" s="1"/>
  <c r="P26"/>
  <c r="Q26" s="1"/>
  <c r="R26" s="1"/>
  <c r="P25"/>
  <c r="Q25" s="1"/>
  <c r="R25" s="1"/>
  <c r="P24"/>
  <c r="Q24" s="1"/>
  <c r="R24" s="1"/>
  <c r="P23"/>
  <c r="Q23" s="1"/>
  <c r="R23" s="1"/>
  <c r="P22"/>
  <c r="Q22" s="1"/>
  <c r="R22" s="1"/>
  <c r="P21"/>
  <c r="Q21" s="1"/>
  <c r="R21" s="1"/>
  <c r="P20"/>
  <c r="Q20" s="1"/>
  <c r="R20" s="1"/>
  <c r="P19"/>
  <c r="Q19" s="1"/>
  <c r="R19" s="1"/>
  <c r="P18"/>
  <c r="Q18" s="1"/>
  <c r="R18" s="1"/>
  <c r="P17"/>
  <c r="Q17" s="1"/>
  <c r="R17" s="1"/>
  <c r="P16"/>
  <c r="Q16" s="1"/>
  <c r="R16" s="1"/>
  <c r="S17" i="23" l="1"/>
  <c r="T17" s="1"/>
  <c r="U17" s="1"/>
  <c r="S16"/>
  <c r="T16" s="1"/>
  <c r="U16" s="1"/>
  <c r="S18"/>
  <c r="T18" s="1"/>
  <c r="U18" s="1"/>
  <c r="S19"/>
  <c r="T19" s="1"/>
  <c r="U19" s="1"/>
  <c r="S20"/>
  <c r="T20" s="1"/>
  <c r="U20" s="1"/>
  <c r="S21"/>
  <c r="T21" s="1"/>
  <c r="U21" s="1"/>
  <c r="S22"/>
  <c r="T22" s="1"/>
  <c r="U22" s="1"/>
  <c r="S23"/>
  <c r="T23" s="1"/>
  <c r="U23" s="1"/>
  <c r="S24"/>
  <c r="T24" s="1"/>
  <c r="U24" s="1"/>
  <c r="S25"/>
  <c r="T25" s="1"/>
  <c r="U25" s="1"/>
  <c r="S15"/>
  <c r="T15" s="1"/>
  <c r="U15" s="1"/>
  <c r="P19" i="24" l="1"/>
  <c r="Q19" s="1"/>
  <c r="P17"/>
  <c r="Q17" s="1"/>
  <c r="P16"/>
  <c r="Q16" s="1"/>
  <c r="P18"/>
  <c r="Q18" s="1"/>
  <c r="P20"/>
  <c r="Q20" s="1"/>
  <c r="P21"/>
  <c r="Q21" s="1"/>
  <c r="P22"/>
  <c r="Q22" s="1"/>
  <c r="P23"/>
  <c r="Q23" s="1"/>
  <c r="P15"/>
  <c r="Q15" s="1"/>
  <c r="T15" i="1" l="1"/>
  <c r="U15" s="1"/>
  <c r="V15" s="1"/>
  <c r="R23" i="24"/>
  <c r="R22"/>
  <c r="R21"/>
  <c r="R20"/>
  <c r="R19"/>
  <c r="R18"/>
  <c r="R17"/>
  <c r="R16"/>
  <c r="R15"/>
  <c r="Q20" i="18" l="1"/>
  <c r="R20" s="1"/>
  <c r="S20" s="1"/>
  <c r="Q18" l="1"/>
  <c r="R18" s="1"/>
  <c r="S18" s="1"/>
  <c r="Q16"/>
  <c r="R16" s="1"/>
  <c r="S16" s="1"/>
  <c r="Q17"/>
  <c r="R17" s="1"/>
  <c r="S17" s="1"/>
  <c r="Q19"/>
  <c r="R19" s="1"/>
  <c r="S19" s="1"/>
  <c r="Q21"/>
  <c r="R21" s="1"/>
  <c r="S21" s="1"/>
  <c r="Q22"/>
  <c r="R22" s="1"/>
  <c r="S22" s="1"/>
  <c r="Q23"/>
  <c r="R23" s="1"/>
  <c r="S23" s="1"/>
  <c r="Q24"/>
  <c r="R24" s="1"/>
  <c r="S24" s="1"/>
  <c r="Q25"/>
  <c r="R25" s="1"/>
  <c r="S25" s="1"/>
  <c r="Q26"/>
  <c r="R26" s="1"/>
  <c r="S26" s="1"/>
  <c r="Q15"/>
  <c r="R15" s="1"/>
  <c r="S15" s="1"/>
  <c r="T16" i="1"/>
  <c r="U16" s="1"/>
  <c r="V16" s="1"/>
  <c r="T17"/>
  <c r="U17" s="1"/>
  <c r="V17" s="1"/>
  <c r="T18"/>
  <c r="U18" s="1"/>
  <c r="V18" s="1"/>
  <c r="T19"/>
  <c r="U19" s="1"/>
  <c r="V19" s="1"/>
  <c r="T20"/>
  <c r="U20" s="1"/>
  <c r="V20" s="1"/>
  <c r="T21"/>
  <c r="U21" s="1"/>
  <c r="V21" s="1"/>
  <c r="T22"/>
  <c r="U22" s="1"/>
  <c r="V22" s="1"/>
  <c r="T23"/>
  <c r="U23" s="1"/>
  <c r="V23" s="1"/>
  <c r="T24"/>
  <c r="U24" s="1"/>
  <c r="V24" s="1"/>
  <c r="T25"/>
  <c r="U25" s="1"/>
  <c r="V25" s="1"/>
  <c r="U26"/>
  <c r="V26" s="1"/>
  <c r="T27"/>
  <c r="U27" s="1"/>
  <c r="V27" s="1"/>
  <c r="T28"/>
  <c r="U28" s="1"/>
  <c r="V28" s="1"/>
  <c r="T29"/>
  <c r="U29" s="1"/>
  <c r="V29" s="1"/>
  <c r="T30"/>
  <c r="U30" s="1"/>
  <c r="V30" s="1"/>
  <c r="T31"/>
  <c r="U31" s="1"/>
  <c r="V31" s="1"/>
  <c r="T32"/>
  <c r="U32" s="1"/>
  <c r="V32" s="1"/>
  <c r="T33"/>
  <c r="U33" s="1"/>
  <c r="V33" s="1"/>
  <c r="T34"/>
  <c r="U34" s="1"/>
  <c r="V34" s="1"/>
  <c r="T35"/>
  <c r="U35" s="1"/>
  <c r="V35" s="1"/>
</calcChain>
</file>

<file path=xl/comments1.xml><?xml version="1.0" encoding="utf-8"?>
<comments xmlns="http://schemas.openxmlformats.org/spreadsheetml/2006/main">
  <authors>
    <author>IT-D08-014</author>
  </authors>
  <commentList>
    <comment ref="B15" authorId="0">
      <text>
        <r>
          <rPr>
            <b/>
            <sz val="9"/>
            <color indexed="81"/>
            <rFont val="Tahoma"/>
            <family val="2"/>
          </rPr>
          <t>IT-D08-014: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<sst xmlns="http://schemas.openxmlformats.org/spreadsheetml/2006/main" count="511" uniqueCount="149">
  <si>
    <t>ລ/ດ</t>
  </si>
  <si>
    <t>ຊື່ ແລະ ນາມສະກຸນ</t>
  </si>
  <si>
    <t>ປະເມີນຜົນ</t>
  </si>
  <si>
    <t>ເງິນເດືອນ</t>
  </si>
  <si>
    <t>ຜູ້ກ່ຽວ</t>
  </si>
  <si>
    <t>ຂັ້ນ I</t>
  </si>
  <si>
    <t>ຜົນຂອງການປະເມີນ</t>
  </si>
  <si>
    <t>ລວມ</t>
  </si>
  <si>
    <t>ສະເລ່ຍ</t>
  </si>
  <si>
    <t>ຈັດປະເພດ</t>
  </si>
  <si>
    <t>ຄຳເຫັນ</t>
  </si>
  <si>
    <t>ສຳລັບລັດຖະກອນວິຊາການ ມີ 11 ມາດຖານ</t>
  </si>
  <si>
    <t>ທ່ານ ............................ ໜ້າທີ່ຮັບຜິດຊອບ:...................................</t>
  </si>
  <si>
    <t>ບັດລົງຄະແນນ</t>
  </si>
  <si>
    <t>ລົງຄະແນນ</t>
  </si>
  <si>
    <t>ຜົນສະເລ່ຍລວມຍອດ</t>
  </si>
  <si>
    <t>ຂໍ້ແນະນຳ: ຈຳນວນບັດແມ່ນອີງຕາມຈຳນວນຜູ້ລົງຄະແນນຕົວຈິງ</t>
  </si>
  <si>
    <t>ສຳລັບລັດຖະກອນທີ່ມີຕຳແໜ່ງບໍລິຫານມີ 14 ມາດຖານ</t>
  </si>
  <si>
    <t xml:space="preserve">ການກຳນົດນະໂຍບາຍຍຸດທະສາດ, ແຜນການ ແລະ ງົບປະມານ </t>
  </si>
  <si>
    <t>ຊື່ສັດບໍລິສຸດຕໍ່ອາຊີບ</t>
  </si>
  <si>
    <t>ຄວາມໄວ້ວາງໃຈ</t>
  </si>
  <si>
    <t>ຮັບຟັງຄວາມເຫັນຈາກຄົນອື່ນ</t>
  </si>
  <si>
    <t>ຜົນສຳເລັດໃນວຽກງານ</t>
  </si>
  <si>
    <t>ຕາມເນື້ອໃນ 14 ມາດຖານສຳລັບລັດຖະກອນຜູ້ທີ່ດຳລົງຕຳແໜ່ງບໍລິຫານ</t>
  </si>
  <si>
    <t>ແນວຄິດລິເລີ່ມ ແລະ ຫົວຄິດປະດິດສ້າງໃນການໃນການປະຕິບັດວຽກງານ</t>
  </si>
  <si>
    <t>ຕາມເນື້ອໃນ 11 ມາດຖານ ສຳລັບລັດຖະກອນຜູ້ທີ່ເປັນວິຊາການ</t>
  </si>
  <si>
    <t xml:space="preserve">ຄຸນທາດທາງດ້ານການເມືອງ </t>
  </si>
  <si>
    <t xml:space="preserve">ວິ​ໄສ​ທັດ </t>
  </si>
  <si>
    <t xml:space="preserve">ການ​ກຳ​ນົດ​ນະ​ໂຍ​ບາຍ, ກຳ​ນົດ​ຍຸດ​ທະ​ສາດ, ແຜນ​ການ ແລະ ງົບ​ປະ​ມານ </t>
  </si>
  <si>
    <r>
      <t xml:space="preserve">ຄວາມ​ຮູ້​ທາງ​ດ້ານ​ການ​ຈັດ​ຕັ້ງ </t>
    </r>
    <r>
      <rPr>
        <i/>
        <sz val="11"/>
        <color theme="1"/>
        <rFont val="Phetsarath OT"/>
      </rPr>
      <t/>
    </r>
  </si>
  <si>
    <r>
      <t xml:space="preserve">ຫົວ​ຄິດ​ປະ​ດິດ​ສ້າງ​ໃນ​ການບໍລິຫານວຽກ​ງານ </t>
    </r>
    <r>
      <rPr>
        <sz val="11"/>
        <color theme="1"/>
        <rFont val="Phetsarath OT"/>
      </rPr>
      <t/>
    </r>
  </si>
  <si>
    <t xml:space="preserve">ຄວາມ​ຮູ້​ຄວາມ​ສາ​ມາດ​ທາງ​ດ້ານ​ເຕັກ​ນິກ-​ວິ​ຊາ​ການ </t>
  </si>
  <si>
    <r>
      <t xml:space="preserve">ການ​ຕັດ​ສິນ​ໃຈ/ຕັດ​ສິນ​ບັນ​ຫາ </t>
    </r>
    <r>
      <rPr>
        <sz val="11"/>
        <color theme="1"/>
        <rFont val="Phetsarath OT"/>
      </rPr>
      <t/>
    </r>
  </si>
  <si>
    <r>
      <t xml:space="preserve">ຄວາມ​ສາມາດ​ໃນ​ການ​ບໍ​ລິ​ຫານ </t>
    </r>
    <r>
      <rPr>
        <sz val="11"/>
        <color theme="1"/>
        <rFont val="Phetsarath OT"/>
      </rPr>
      <t/>
    </r>
  </si>
  <si>
    <r>
      <t xml:space="preserve">ຊື່​ສັດ​ບໍ​ລິ​ສຸດ​ຕໍ່​ອາ​ຊີບ </t>
    </r>
    <r>
      <rPr>
        <sz val="11"/>
        <color theme="1"/>
        <rFont val="Phetsarath OT"/>
      </rPr>
      <t/>
    </r>
  </si>
  <si>
    <t xml:space="preserve">ຄວາມໄວ້​ວາງ​ໃຈ </t>
  </si>
  <si>
    <t xml:space="preserve">ຮັບ​ຟັງ​​ຄວາມ​ເຫັນ​ຈາກ​ຄົນ​ອື່ນ </t>
  </si>
  <si>
    <t xml:space="preserve">ຜົນ​ສຳ​ເລັດ​ໃນ​ວຽກ​ງານ </t>
  </si>
  <si>
    <t>ບັດທີ່ 1</t>
  </si>
  <si>
    <t>ບັດທີ່ 2</t>
  </si>
  <si>
    <t>ລວມຄະແນນ</t>
  </si>
  <si>
    <t>ລະເສ່ຍແຕ່ລະມາດຕະຖານ</t>
  </si>
  <si>
    <t>ລວມຜົນສະເລ່ຍແຕ່ລະມາດຖານ</t>
  </si>
  <si>
    <t>ບັດທີ່ 3</t>
  </si>
  <si>
    <t>ບັດທີ່ 4</t>
  </si>
  <si>
    <t>ບັດທີ່ 5</t>
  </si>
  <si>
    <t>ບັດທີ່ 6</t>
  </si>
  <si>
    <t>ບັດທີ່ 7</t>
  </si>
  <si>
    <t>ບັດທີ່ 8</t>
  </si>
  <si>
    <t>ບັດທີ່ 9</t>
  </si>
  <si>
    <t>ບັດທີ່ 10</t>
  </si>
  <si>
    <t>ຈຳນວນມາດຕະຖານການປະເມີນຜົນການປະຕິບັດວຽກງານ</t>
  </si>
  <si>
    <t xml:space="preserve">ບັດທີ່ 1 </t>
  </si>
  <si>
    <t xml:space="preserve">ຄຸນສົມບັດສີນທຳປະຕິວັດ </t>
  </si>
  <si>
    <r>
      <t>ຄວາມເປັນຜູ້ນຳ</t>
    </r>
    <r>
      <rPr>
        <sz val="11"/>
        <color theme="1"/>
        <rFont val="Phetsarath OT"/>
      </rPr>
      <t xml:space="preserve">  </t>
    </r>
  </si>
  <si>
    <t>ຂໍ້ແນະນຳໃຫ້ຄະແນນ</t>
  </si>
  <si>
    <t xml:space="preserve">ດີເລີດ </t>
  </si>
  <si>
    <t xml:space="preserve">ດີ </t>
  </si>
  <si>
    <t>ກາງ</t>
  </si>
  <si>
    <t>ອ່ອນ</t>
  </si>
  <si>
    <t>ໃຊ້ການບໍ່ໄດ້</t>
  </si>
  <si>
    <r>
      <t xml:space="preserve">ຄວາມຮູ້ຄວາມສາມາດທາງດ້ານເຕັກນິກ-ວິຊາການ </t>
    </r>
    <r>
      <rPr>
        <sz val="11"/>
        <color theme="1"/>
        <rFont val="Phetsarath OT"/>
      </rPr>
      <t/>
    </r>
  </si>
  <si>
    <t xml:space="preserve">ການຕັດສິນໃຈ/ຕັດສິນບັນຫາ </t>
  </si>
  <si>
    <t>ຊັ້ນ/ຂັ້ນ</t>
  </si>
  <si>
    <t>ເອກະລາດ ປະຊາທິປະໄຕ ເອກະພາບ ວັດທະນະຖາວອນ</t>
  </si>
  <si>
    <t>ສາທາລະນະລັດ ປະຊາທິປະໄຕ ປະຊາຊົນລາວ</t>
  </si>
  <si>
    <t xml:space="preserve">ບົດລາຍງານ </t>
  </si>
  <si>
    <t>ຂັ້ນ II</t>
  </si>
  <si>
    <t>9,1 - 10</t>
  </si>
  <si>
    <t>ຫົວໜ້າຂັ້ນເທິງຖັດ</t>
  </si>
  <si>
    <t xml:space="preserve">ຕາຕະລາງ 5.ກ ບັດລົງຄະແນນປະເມີນຜົນການປະຕິບັດວຽກງານຂອງລັດຖະກອນ </t>
  </si>
  <si>
    <t xml:space="preserve">ຕາຕະລາງ 5.ຂ ບັດລົງຄະແນນປະເມີນຜົນການປະຕິບັດວຽກງານຂອງລັດຖະກອນ </t>
  </si>
  <si>
    <t>ຕາຕະລາງທີ 6.ກ ໃບສັງລວມຄະແນນຈາກບັດລົງຄະແນນປະເມີນຜົນ ຂັ້ນ 1</t>
  </si>
  <si>
    <t>ຕາຕະລາງທີ 6.ຂ ໃບສັງລວມຄະແນນຈາກບັດລົງຄະແນນປະເມີນຜົນ ຂັ້ນ 1</t>
  </si>
  <si>
    <t>ເນື້ອໃນ 11 ມາດຕະຖານການປະເມີນຜົນການປະຕິບັດງານຂອງລັດຖະກອນ.</t>
  </si>
  <si>
    <t>ເນື້ອໃນ 14 ມາດຕະຖານການປະເມີນຜົນການປະຕິບັດງານຂອງລັດຖະກອນ.</t>
  </si>
  <si>
    <t>ຕຳແໜ່ງ
ບໍລິຫານ</t>
  </si>
  <si>
    <t>ຕຳແໜ່ງ</t>
  </si>
  <si>
    <t>ຫົວໜ້າກົມ</t>
  </si>
  <si>
    <t>ຮອງຫົວໜ້າກົມ</t>
  </si>
  <si>
    <t>ຫົວໜ້າພະແນກ</t>
  </si>
  <si>
    <t>ຮອງຫົວໜ້າພະແນກ</t>
  </si>
  <si>
    <t>ວິຊາການ</t>
  </si>
  <si>
    <t>4/10</t>
  </si>
  <si>
    <t>4/4</t>
  </si>
  <si>
    <t>4/9</t>
  </si>
  <si>
    <t>4/3</t>
  </si>
  <si>
    <t>4/6</t>
  </si>
  <si>
    <t>4/12</t>
  </si>
  <si>
    <t>4/8</t>
  </si>
  <si>
    <t>4/5</t>
  </si>
  <si>
    <t>5/13</t>
  </si>
  <si>
    <t>4/7</t>
  </si>
  <si>
    <t xml:space="preserve">     ນະຄອນຫຼວງວຽງຈັນ,ວັນທີ </t>
  </si>
  <si>
    <t>ສັນຕິພາບ ເອກະລາດ ປະຊາທິປະໄຕ ເອກະພາບ ວັດທະນະຖາວອນ</t>
  </si>
  <si>
    <t xml:space="preserve">ຄຸນສົມບັດສີນທໍາປະຕິວັດ </t>
  </si>
  <si>
    <t xml:space="preserve">ການ​ກໍານົດ​ນະ​ໂຍ​ບາຍ,ກຳ​ນົດ​ຍຸດ​ທະ​ສາດ, ແຜນ​ການ ແລະ ງົບ​ປະ​ມານ </t>
  </si>
  <si>
    <t>ຄວາມເປັນຜູ້ນໍາ</t>
  </si>
  <si>
    <t xml:space="preserve">ຜົນ​ສໍາເລັດ​ໃນ​ວຽກ​ງານ </t>
  </si>
  <si>
    <t xml:space="preserve">ການ​ກໍານົດ​ນະ​ໂຍ​ບາຍ,ກໍາ​ນົດ​ຍຸດ​ທະ​ສາດ, ແຜນ​ການ ແລະ ງົບ​ປະ​ມານ </t>
  </si>
  <si>
    <r>
      <t>ຄວາມເປັນຜູ້ນໍາ</t>
    </r>
    <r>
      <rPr>
        <sz val="11"/>
        <color theme="1"/>
        <rFont val="Phetsarath OT"/>
      </rPr>
      <t xml:space="preserve">  </t>
    </r>
  </si>
  <si>
    <t xml:space="preserve">ຜົນ​ສໍາ​ເລັດ​ໃນ​ວຽກ​ງານ </t>
  </si>
  <si>
    <t>ດີເລີດ</t>
  </si>
  <si>
    <t>ທ່ານ...............................</t>
  </si>
  <si>
    <t>ທ່ານ................................</t>
  </si>
  <si>
    <t>ທ່ານ ...........................</t>
  </si>
  <si>
    <t>ທ່ານ .................................</t>
  </si>
  <si>
    <t>ການປະເມີນຜົນ ການປະຕິບັດວຽກງານຂອງພະນັກງານ-ລັດຖະກອນ ທີ່ມີຕໍາແໜ່ງບໍລິຫານ ຂອງກົມ................ ປະຈຳປີ ...........</t>
  </si>
  <si>
    <t>ການປະເມີນຜົນ ການປະຕິບັດວຽກງານຂອງພະນັກງານ-ລັດຖະກອນ ຂອງກົມ................ ປະຈຳປີ ...........</t>
  </si>
  <si>
    <t>ແບບຟອມທີ 3.2</t>
  </si>
  <si>
    <t xml:space="preserve">ຕາຕະລາງ 5.ຄ ບັດລົງຄະແນນປະເມີນຜົນການປະຕິບັດວຽກງານຂອງລັດຖະກອນ </t>
  </si>
  <si>
    <t>ຕາມເນື້ອໃນ 10 ມາດຖານ ສຳລັບລັດຖະກອນຜູ້ທີ່ຊ່ວຍວຽກບໍລິຫານ</t>
  </si>
  <si>
    <t>ເນື້ອໃນ 10 ມາດຕະຖານການປະເມີນຜົນການປະຕິບັດງານຂອງລັດຖະກອນ.</t>
  </si>
  <si>
    <t>ບໍລິມາດວຽກ</t>
  </si>
  <si>
    <t>ຄຸນນະພາບຂອງວຽກງານ</t>
  </si>
  <si>
    <t>ຄວາມສຳນານງານ</t>
  </si>
  <si>
    <t>ຫົວຄິດປະດິດສ້າງ</t>
  </si>
  <si>
    <t>ການພົວພັນວຽກງານ</t>
  </si>
  <si>
    <t>ຄວາມຮັບຜິດຊອບ</t>
  </si>
  <si>
    <t>ຂໍ້ແນະນຳ: ຈຳນວນຜູ້ໃຫ້ຄະແນນແມ່ນຂຶ້ນກັບຈຳນວນຂອງພະນັກງານຕົວຈິງພາຍໃນກົມກອງ</t>
  </si>
  <si>
    <t>ຕາຕະລາງທີ 6.ຄ ໃບສັງລວມຄະແນນຈາກບັດລົງຄະແນນປະເມີນຜົນ ຂັ້ນ 1</t>
  </si>
  <si>
    <t>ສຳລັບລັດຖະກອນທີ່ມີຕຳແໜ່ງຊ່ວຍວຽກບໍລິຫານ ມີ 10 ມາດຖານ</t>
  </si>
  <si>
    <t>ຈຳນວນມາດຖານການປະເມີນຜົນການປະຕິບັດວຽກງານ</t>
  </si>
  <si>
    <t>ທ່ານ .................. ໜ້າທີ່ຮັບຜິດຊອບ: ...............</t>
  </si>
  <si>
    <t>ຜົນການປະເມີນຂັ້ນ 1</t>
  </si>
  <si>
    <t>2/1</t>
  </si>
  <si>
    <t>3/2</t>
  </si>
  <si>
    <t>3/3</t>
  </si>
  <si>
    <t>1/4</t>
  </si>
  <si>
    <t>ທ່ານ........................</t>
  </si>
  <si>
    <t>ການປະເມີນຜົນ ການປະຕິບັດວຽກງານຂອງພະນັກງານ-ລັດຖະກອນ ທີ່ເປັນຜູ້ຊ່ວຍວຽກບໍລິຫານ ຂອງກົມ................ ປະຈຳປີ ...........</t>
  </si>
  <si>
    <t>ຜົນການປະເມີນ ການປະຕິບັດວຽກງານຂອງພະນັກງານ-ລັດຖະກອນ  ຂອງກົມ................ ປະຈຳປີ ...........</t>
  </si>
  <si>
    <t>ຕຳແໜ່ງ
ຜູ້ຊ່ວຍວຽກ
ບໍລິຫານ</t>
  </si>
  <si>
    <t>ແບບຟອມທີ 6.1</t>
  </si>
  <si>
    <t>ຜົນການປະເມີນ ການປະຕິບັດວຽກງານຂອງພະນັກງານ-ລັດຖະກອນ ທີ່ມີຕໍາແໜ່ງບໍລິຫານ ຂອງກົມ................ ປະຈຳປີ ...........</t>
  </si>
  <si>
    <t>ແບບຟອມທີ 6.2</t>
  </si>
  <si>
    <t>ແບບຟອມທີ 6.3</t>
  </si>
  <si>
    <t>2.1</t>
  </si>
  <si>
    <t>1.5</t>
  </si>
  <si>
    <t>3.1</t>
  </si>
  <si>
    <t>3.3</t>
  </si>
  <si>
    <t>3.4</t>
  </si>
  <si>
    <t>2.3</t>
  </si>
  <si>
    <t>2.4</t>
  </si>
  <si>
    <t>ແບບຟອມທີ 5.3</t>
  </si>
  <si>
    <t>8 - 9.099</t>
  </si>
  <si>
    <t>5 - 7,999</t>
  </si>
  <si>
    <t>2 - 4,999</t>
  </si>
  <si>
    <t>1 - 1.999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</si>
</sst>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0.0"/>
    <numFmt numFmtId="188" formatCode="_(* #,##0.0_);_(* \(#,##0.0\);_(* &quot;-&quot;??_);_(@_)"/>
    <numFmt numFmtId="189" formatCode="_(* #,##0.000_);_(* \(#,##0.000\);_(* &quot;-&quot;??_);_(@_)"/>
  </numFmts>
  <fonts count="16">
    <font>
      <sz val="11"/>
      <color theme="1"/>
      <name val="Tahoma"/>
      <family val="2"/>
      <scheme val="minor"/>
    </font>
    <font>
      <sz val="12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i/>
      <sz val="11"/>
      <color theme="1"/>
      <name val="Phetsarath OT"/>
    </font>
    <font>
      <b/>
      <sz val="11"/>
      <color theme="1"/>
      <name val="Phetsarath OT"/>
    </font>
    <font>
      <b/>
      <u/>
      <sz val="12"/>
      <color theme="1"/>
      <name val="Phetsarath OT"/>
    </font>
    <font>
      <sz val="12"/>
      <name val="Phetsarath OT"/>
    </font>
    <font>
      <b/>
      <sz val="12"/>
      <name val="Phetsarath OT"/>
    </font>
    <font>
      <sz val="11"/>
      <color theme="1"/>
      <name val="Tahoma"/>
      <family val="2"/>
      <scheme val="minor"/>
    </font>
    <font>
      <sz val="12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Phetsarath OT"/>
    </font>
    <font>
      <b/>
      <sz val="12"/>
      <name val="Saysettha OT"/>
      <family val="2"/>
    </font>
    <font>
      <b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textRotation="90" wrapText="1"/>
    </xf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1" xfId="0" applyFont="1" applyFill="1" applyBorder="1"/>
    <xf numFmtId="0" fontId="2" fillId="2" borderId="0" xfId="0" applyFont="1" applyFill="1"/>
    <xf numFmtId="0" fontId="1" fillId="2" borderId="0" xfId="0" applyFont="1" applyFill="1"/>
    <xf numFmtId="0" fontId="1" fillId="2" borderId="5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188" fontId="1" fillId="2" borderId="1" xfId="1" applyNumberFormat="1" applyFont="1" applyFill="1" applyBorder="1" applyAlignment="1">
      <alignment horizontal="center" vertical="center"/>
    </xf>
    <xf numFmtId="188" fontId="1" fillId="2" borderId="1" xfId="1" applyNumberFormat="1" applyFont="1" applyFill="1" applyBorder="1" applyAlignment="1">
      <alignment vertical="center"/>
    </xf>
    <xf numFmtId="43" fontId="1" fillId="0" borderId="0" xfId="1" applyNumberFormat="1" applyFont="1" applyAlignment="1">
      <alignment vertical="center"/>
    </xf>
    <xf numFmtId="43" fontId="1" fillId="2" borderId="0" xfId="1" applyFont="1" applyFill="1" applyAlignment="1">
      <alignment vertical="center"/>
    </xf>
    <xf numFmtId="43" fontId="0" fillId="0" borderId="0" xfId="1" applyFon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8" fontId="1" fillId="2" borderId="0" xfId="1" applyNumberFormat="1" applyFont="1" applyFill="1" applyAlignment="1">
      <alignment horizontal="center" vertical="center"/>
    </xf>
    <xf numFmtId="188" fontId="1" fillId="0" borderId="0" xfId="1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88" fontId="13" fillId="0" borderId="0" xfId="1" applyNumberFormat="1" applyFont="1" applyAlignment="1">
      <alignment vertical="center"/>
    </xf>
    <xf numFmtId="43" fontId="13" fillId="0" borderId="0" xfId="1" applyNumberFormat="1" applyFont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1" fillId="2" borderId="5" xfId="1" applyNumberFormat="1" applyFont="1" applyFill="1" applyBorder="1" applyAlignment="1">
      <alignment horizontal="center"/>
    </xf>
    <xf numFmtId="1" fontId="1" fillId="2" borderId="5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3" fontId="1" fillId="2" borderId="0" xfId="1" applyNumberFormat="1" applyFont="1" applyFill="1" applyAlignment="1">
      <alignment horizontal="center" vertical="center"/>
    </xf>
    <xf numFmtId="43" fontId="1" fillId="0" borderId="0" xfId="1" applyNumberFormat="1" applyFont="1" applyAlignment="1">
      <alignment horizontal="center" vertical="center"/>
    </xf>
    <xf numFmtId="43" fontId="13" fillId="0" borderId="0" xfId="1" applyNumberFormat="1" applyFont="1" applyAlignment="1">
      <alignment horizontal="center" vertical="center"/>
    </xf>
    <xf numFmtId="43" fontId="1" fillId="2" borderId="0" xfId="0" applyNumberFormat="1" applyFont="1" applyFill="1" applyAlignment="1">
      <alignment horizontal="center" vertical="center"/>
    </xf>
    <xf numFmtId="188" fontId="1" fillId="2" borderId="13" xfId="1" applyNumberFormat="1" applyFont="1" applyFill="1" applyBorder="1" applyAlignment="1">
      <alignment horizontal="center" vertical="center"/>
    </xf>
    <xf numFmtId="188" fontId="1" fillId="2" borderId="15" xfId="1" applyNumberFormat="1" applyFont="1" applyFill="1" applyBorder="1" applyAlignment="1">
      <alignment horizontal="center" vertical="center"/>
    </xf>
    <xf numFmtId="188" fontId="1" fillId="2" borderId="22" xfId="1" applyNumberFormat="1" applyFont="1" applyFill="1" applyBorder="1" applyAlignment="1">
      <alignment vertical="center"/>
    </xf>
    <xf numFmtId="188" fontId="1" fillId="2" borderId="30" xfId="1" applyNumberFormat="1" applyFont="1" applyFill="1" applyBorder="1" applyAlignment="1">
      <alignment vertical="center"/>
    </xf>
    <xf numFmtId="188" fontId="1" fillId="2" borderId="26" xfId="1" applyNumberFormat="1" applyFont="1" applyFill="1" applyBorder="1" applyAlignment="1">
      <alignment horizontal="center" vertical="center"/>
    </xf>
    <xf numFmtId="188" fontId="1" fillId="2" borderId="29" xfId="1" applyNumberFormat="1" applyFont="1" applyFill="1" applyBorder="1" applyAlignment="1">
      <alignment vertical="center"/>
    </xf>
    <xf numFmtId="0" fontId="14" fillId="0" borderId="26" xfId="0" applyFont="1" applyBorder="1" applyAlignment="1">
      <alignment horizontal="center"/>
    </xf>
    <xf numFmtId="0" fontId="1" fillId="2" borderId="26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87" fontId="1" fillId="2" borderId="1" xfId="1" applyNumberFormat="1" applyFont="1" applyFill="1" applyBorder="1" applyAlignment="1">
      <alignment horizontal="center" vertical="center"/>
    </xf>
    <xf numFmtId="187" fontId="3" fillId="2" borderId="1" xfId="0" applyNumberFormat="1" applyFont="1" applyFill="1" applyBorder="1" applyAlignment="1">
      <alignment horizontal="center"/>
    </xf>
    <xf numFmtId="189" fontId="1" fillId="2" borderId="1" xfId="1" applyNumberFormat="1" applyFont="1" applyFill="1" applyBorder="1" applyAlignment="1">
      <alignment horizontal="right" vertical="center"/>
    </xf>
    <xf numFmtId="188" fontId="1" fillId="2" borderId="1" xfId="1" applyNumberFormat="1" applyFont="1" applyFill="1" applyBorder="1" applyAlignment="1">
      <alignment horizontal="right" vertical="center"/>
    </xf>
    <xf numFmtId="189" fontId="1" fillId="2" borderId="1" xfId="1" applyNumberFormat="1" applyFont="1" applyFill="1" applyBorder="1" applyAlignment="1">
      <alignment horizontal="center" vertical="center"/>
    </xf>
    <xf numFmtId="188" fontId="3" fillId="2" borderId="1" xfId="0" applyNumberFormat="1" applyFont="1" applyFill="1" applyBorder="1" applyAlignment="1"/>
    <xf numFmtId="188" fontId="1" fillId="2" borderId="14" xfId="1" applyNumberFormat="1" applyFont="1" applyFill="1" applyBorder="1" applyAlignment="1">
      <alignment horizontal="right" vertical="center"/>
    </xf>
    <xf numFmtId="188" fontId="1" fillId="2" borderId="8" xfId="1" applyNumberFormat="1" applyFont="1" applyFill="1" applyBorder="1" applyAlignment="1">
      <alignment horizontal="right" vertical="center"/>
    </xf>
    <xf numFmtId="188" fontId="1" fillId="2" borderId="5" xfId="1" applyNumberFormat="1" applyFont="1" applyFill="1" applyBorder="1" applyAlignment="1">
      <alignment vertical="center"/>
    </xf>
    <xf numFmtId="188" fontId="1" fillId="2" borderId="14" xfId="1" applyNumberFormat="1" applyFont="1" applyFill="1" applyBorder="1" applyAlignment="1">
      <alignment vertical="center"/>
    </xf>
    <xf numFmtId="188" fontId="1" fillId="2" borderId="8" xfId="1" applyNumberFormat="1" applyFont="1" applyFill="1" applyBorder="1" applyAlignment="1">
      <alignment vertical="center"/>
    </xf>
    <xf numFmtId="188" fontId="1" fillId="2" borderId="6" xfId="1" applyNumberFormat="1" applyFont="1" applyFill="1" applyBorder="1" applyAlignment="1">
      <alignment horizontal="right" vertical="center"/>
    </xf>
    <xf numFmtId="188" fontId="1" fillId="2" borderId="2" xfId="1" applyNumberFormat="1" applyFont="1" applyFill="1" applyBorder="1" applyAlignment="1">
      <alignment horizontal="right" vertical="center"/>
    </xf>
    <xf numFmtId="188" fontId="1" fillId="2" borderId="28" xfId="1" applyNumberFormat="1" applyFont="1" applyFill="1" applyBorder="1" applyAlignment="1">
      <alignment horizontal="right" vertical="center"/>
    </xf>
    <xf numFmtId="189" fontId="1" fillId="2" borderId="13" xfId="1" applyNumberFormat="1" applyFont="1" applyFill="1" applyBorder="1" applyAlignment="1">
      <alignment horizontal="center" vertical="center"/>
    </xf>
    <xf numFmtId="189" fontId="1" fillId="2" borderId="13" xfId="1" applyNumberFormat="1" applyFont="1" applyFill="1" applyBorder="1" applyAlignment="1">
      <alignment horizontal="right" vertical="center"/>
    </xf>
    <xf numFmtId="189" fontId="1" fillId="2" borderId="26" xfId="1" applyNumberFormat="1" applyFont="1" applyFill="1" applyBorder="1" applyAlignment="1">
      <alignment horizontal="center" vertical="center"/>
    </xf>
    <xf numFmtId="189" fontId="1" fillId="2" borderId="26" xfId="1" applyNumberFormat="1" applyFont="1" applyFill="1" applyBorder="1" applyAlignment="1">
      <alignment horizontal="right" vertical="center"/>
    </xf>
    <xf numFmtId="189" fontId="1" fillId="2" borderId="15" xfId="1" applyNumberFormat="1" applyFont="1" applyFill="1" applyBorder="1" applyAlignment="1">
      <alignment horizontal="center" vertical="center"/>
    </xf>
    <xf numFmtId="189" fontId="1" fillId="2" borderId="15" xfId="1" applyNumberFormat="1" applyFont="1" applyFill="1" applyBorder="1" applyAlignment="1">
      <alignment horizontal="right" vertical="center"/>
    </xf>
    <xf numFmtId="188" fontId="1" fillId="2" borderId="1" xfId="0" applyNumberFormat="1" applyFont="1" applyFill="1" applyBorder="1"/>
    <xf numFmtId="189" fontId="2" fillId="2" borderId="26" xfId="1" applyNumberFormat="1" applyFont="1" applyFill="1" applyBorder="1" applyAlignment="1">
      <alignment vertical="center"/>
    </xf>
    <xf numFmtId="189" fontId="2" fillId="2" borderId="26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188" fontId="1" fillId="2" borderId="13" xfId="1" applyNumberFormat="1" applyFont="1" applyFill="1" applyBorder="1" applyAlignment="1">
      <alignment horizontal="right" vertical="center"/>
    </xf>
    <xf numFmtId="0" fontId="1" fillId="2" borderId="22" xfId="0" applyFont="1" applyFill="1" applyBorder="1" applyAlignment="1">
      <alignment vertical="center"/>
    </xf>
    <xf numFmtId="188" fontId="1" fillId="2" borderId="15" xfId="1" applyNumberFormat="1" applyFont="1" applyFill="1" applyBorder="1" applyAlignment="1">
      <alignment horizontal="right" vertical="center"/>
    </xf>
    <xf numFmtId="189" fontId="2" fillId="2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89" fontId="2" fillId="2" borderId="1" xfId="1" applyNumberFormat="1" applyFont="1" applyFill="1" applyBorder="1" applyAlignment="1">
      <alignment horizontal="right" vertical="center"/>
    </xf>
    <xf numFmtId="0" fontId="5" fillId="0" borderId="0" xfId="0" applyFont="1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88" fontId="1" fillId="2" borderId="0" xfId="1" applyNumberFormat="1" applyFont="1" applyFill="1" applyBorder="1" applyAlignment="1">
      <alignment vertical="center"/>
    </xf>
    <xf numFmtId="189" fontId="1" fillId="2" borderId="0" xfId="1" applyNumberFormat="1" applyFont="1" applyFill="1" applyBorder="1" applyAlignment="1">
      <alignment horizontal="center" vertical="center"/>
    </xf>
    <xf numFmtId="189" fontId="1" fillId="2" borderId="0" xfId="1" applyNumberFormat="1" applyFont="1" applyFill="1" applyBorder="1" applyAlignment="1">
      <alignment horizontal="right" vertical="center"/>
    </xf>
    <xf numFmtId="188" fontId="1" fillId="2" borderId="0" xfId="1" applyNumberFormat="1" applyFont="1" applyFill="1" applyBorder="1" applyAlignment="1">
      <alignment horizontal="center" vertical="center"/>
    </xf>
    <xf numFmtId="0" fontId="15" fillId="0" borderId="0" xfId="0" applyFont="1"/>
    <xf numFmtId="43" fontId="2" fillId="0" borderId="0" xfId="1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left" textRotation="90" wrapText="1"/>
    </xf>
    <xf numFmtId="0" fontId="5" fillId="2" borderId="1" xfId="0" applyFont="1" applyFill="1" applyBorder="1" applyAlignment="1">
      <alignment horizontal="center" textRotation="90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textRotation="90" wrapText="1"/>
    </xf>
    <xf numFmtId="0" fontId="5" fillId="2" borderId="11" xfId="0" applyFont="1" applyFill="1" applyBorder="1" applyAlignment="1">
      <alignment horizontal="center" textRotation="90" wrapText="1"/>
    </xf>
    <xf numFmtId="0" fontId="5" fillId="2" borderId="6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7" xfId="0" applyFont="1" applyFill="1" applyBorder="1" applyAlignment="1"/>
    <xf numFmtId="0" fontId="1" fillId="2" borderId="1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188" fontId="5" fillId="2" borderId="1" xfId="1" applyNumberFormat="1" applyFont="1" applyFill="1" applyBorder="1" applyAlignment="1">
      <alignment horizontal="center" textRotation="90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188" fontId="5" fillId="2" borderId="1" xfId="1" applyNumberFormat="1" applyFont="1" applyFill="1" applyBorder="1" applyAlignment="1">
      <alignment horizontal="left" textRotation="90" wrapText="1"/>
    </xf>
    <xf numFmtId="188" fontId="5" fillId="2" borderId="1" xfId="1" applyNumberFormat="1" applyFont="1" applyFill="1" applyBorder="1" applyAlignment="1">
      <alignment horizontal="center" textRotation="90"/>
    </xf>
    <xf numFmtId="188" fontId="2" fillId="2" borderId="1" xfId="1" applyNumberFormat="1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3" fontId="1" fillId="2" borderId="5" xfId="1" applyNumberFormat="1" applyFont="1" applyFill="1" applyBorder="1" applyAlignment="1">
      <alignment horizontal="center" vertical="center"/>
    </xf>
    <xf numFmtId="43" fontId="1" fillId="2" borderId="11" xfId="1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88" fontId="8" fillId="2" borderId="14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FF00"/>
      <color rgb="FFFFF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18"/>
  <sheetViews>
    <sheetView tabSelected="1" view="pageLayout" zoomScaleNormal="90" workbookViewId="0">
      <selection activeCell="F5" sqref="F5:F9"/>
    </sheetView>
  </sheetViews>
  <sheetFormatPr defaultColWidth="9.125" defaultRowHeight="20.25"/>
  <cols>
    <col min="1" max="1" width="4.375" style="1" customWidth="1"/>
    <col min="2" max="2" width="12.125" style="1" customWidth="1"/>
    <col min="3" max="3" width="18.25" style="1" customWidth="1"/>
    <col min="4" max="12" width="7.75" style="1" customWidth="1"/>
    <col min="13" max="13" width="6.375" style="1" customWidth="1"/>
    <col min="14" max="15" width="6.125" style="1" customWidth="1"/>
    <col min="16" max="17" width="7.75" style="1" customWidth="1"/>
    <col min="18" max="16384" width="9.125" style="1"/>
  </cols>
  <sheetData>
    <row r="1" spans="1:18" ht="36" customHeight="1">
      <c r="A1" s="151" t="s">
        <v>70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8" ht="33.75" customHeight="1">
      <c r="A2" s="152" t="s">
        <v>23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3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154" t="s">
        <v>55</v>
      </c>
      <c r="B4" s="154"/>
      <c r="C4" s="154"/>
      <c r="D4" s="153" t="s">
        <v>75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</row>
    <row r="5" spans="1:18" ht="33" customHeight="1">
      <c r="A5" s="10">
        <v>1</v>
      </c>
      <c r="B5" s="13" t="s">
        <v>56</v>
      </c>
      <c r="C5" s="14" t="s">
        <v>68</v>
      </c>
      <c r="D5" s="155" t="s">
        <v>26</v>
      </c>
      <c r="E5" s="155" t="s">
        <v>53</v>
      </c>
      <c r="F5" s="148" t="s">
        <v>27</v>
      </c>
      <c r="G5" s="156" t="s">
        <v>28</v>
      </c>
      <c r="H5" s="157" t="s">
        <v>29</v>
      </c>
      <c r="I5" s="148" t="s">
        <v>30</v>
      </c>
      <c r="J5" s="148" t="s">
        <v>31</v>
      </c>
      <c r="K5" s="148" t="s">
        <v>32</v>
      </c>
      <c r="L5" s="148" t="s">
        <v>33</v>
      </c>
      <c r="M5" s="148" t="s">
        <v>54</v>
      </c>
      <c r="N5" s="148" t="s">
        <v>34</v>
      </c>
      <c r="O5" s="148" t="s">
        <v>35</v>
      </c>
      <c r="P5" s="148" t="s">
        <v>36</v>
      </c>
      <c r="Q5" s="148" t="s">
        <v>37</v>
      </c>
      <c r="R5" s="7"/>
    </row>
    <row r="6" spans="1:18" ht="33" customHeight="1">
      <c r="A6" s="10">
        <v>2</v>
      </c>
      <c r="B6" s="13" t="s">
        <v>57</v>
      </c>
      <c r="C6" s="14" t="s">
        <v>145</v>
      </c>
      <c r="D6" s="155"/>
      <c r="E6" s="155"/>
      <c r="F6" s="148"/>
      <c r="G6" s="156"/>
      <c r="H6" s="157"/>
      <c r="I6" s="148"/>
      <c r="J6" s="148"/>
      <c r="K6" s="148"/>
      <c r="L6" s="148"/>
      <c r="M6" s="148"/>
      <c r="N6" s="148"/>
      <c r="O6" s="148"/>
      <c r="P6" s="148"/>
      <c r="Q6" s="148"/>
    </row>
    <row r="7" spans="1:18" ht="33" customHeight="1">
      <c r="A7" s="10">
        <v>3</v>
      </c>
      <c r="B7" s="13" t="s">
        <v>58</v>
      </c>
      <c r="C7" s="14" t="s">
        <v>146</v>
      </c>
      <c r="D7" s="155"/>
      <c r="E7" s="155"/>
      <c r="F7" s="148"/>
      <c r="G7" s="156"/>
      <c r="H7" s="157"/>
      <c r="I7" s="148"/>
      <c r="J7" s="148"/>
      <c r="K7" s="148"/>
      <c r="L7" s="148"/>
      <c r="M7" s="148"/>
      <c r="N7" s="148"/>
      <c r="O7" s="148"/>
      <c r="P7" s="148"/>
      <c r="Q7" s="148"/>
    </row>
    <row r="8" spans="1:18" ht="33" customHeight="1">
      <c r="A8" s="10">
        <v>4</v>
      </c>
      <c r="B8" s="13" t="s">
        <v>59</v>
      </c>
      <c r="C8" s="14" t="s">
        <v>147</v>
      </c>
      <c r="D8" s="155"/>
      <c r="E8" s="155"/>
      <c r="F8" s="148"/>
      <c r="G8" s="156"/>
      <c r="H8" s="157"/>
      <c r="I8" s="148"/>
      <c r="J8" s="148"/>
      <c r="K8" s="148"/>
      <c r="L8" s="148"/>
      <c r="M8" s="148"/>
      <c r="N8" s="148"/>
      <c r="O8" s="148"/>
      <c r="P8" s="148"/>
      <c r="Q8" s="148"/>
    </row>
    <row r="9" spans="1:18" ht="33.75" customHeight="1">
      <c r="A9" s="10">
        <v>5</v>
      </c>
      <c r="B9" s="13" t="s">
        <v>60</v>
      </c>
      <c r="C9" s="14" t="s">
        <v>148</v>
      </c>
      <c r="D9" s="155"/>
      <c r="E9" s="155"/>
      <c r="F9" s="148"/>
      <c r="G9" s="156"/>
      <c r="H9" s="157"/>
      <c r="I9" s="148"/>
      <c r="J9" s="148"/>
      <c r="K9" s="148"/>
      <c r="L9" s="148"/>
      <c r="M9" s="148"/>
      <c r="N9" s="148"/>
      <c r="O9" s="148"/>
      <c r="P9" s="148"/>
      <c r="Q9" s="148"/>
    </row>
    <row r="10" spans="1:18">
      <c r="A10" s="12" t="s">
        <v>0</v>
      </c>
      <c r="B10" s="149" t="s">
        <v>1</v>
      </c>
      <c r="C10" s="150"/>
      <c r="D10" s="11">
        <v>1</v>
      </c>
      <c r="E10" s="11">
        <v>2</v>
      </c>
      <c r="F10" s="11">
        <v>3</v>
      </c>
      <c r="G10" s="11">
        <v>4</v>
      </c>
      <c r="H10" s="11">
        <v>5</v>
      </c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11">
        <v>11</v>
      </c>
      <c r="O10" s="11">
        <v>12</v>
      </c>
      <c r="P10" s="11">
        <v>13</v>
      </c>
      <c r="Q10" s="11">
        <v>14</v>
      </c>
    </row>
    <row r="11" spans="1:18" ht="22.5" customHeight="1">
      <c r="A11" s="36">
        <v>1</v>
      </c>
      <c r="B11" s="146"/>
      <c r="C11" s="14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8" ht="22.5" customHeight="1">
      <c r="A12" s="36">
        <v>2</v>
      </c>
      <c r="B12" s="146"/>
      <c r="C12" s="14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8" ht="22.5" customHeight="1">
      <c r="A13" s="36">
        <v>3</v>
      </c>
      <c r="B13" s="146"/>
      <c r="C13" s="14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8" ht="22.5" customHeight="1">
      <c r="A14" s="36">
        <v>4</v>
      </c>
      <c r="B14" s="146"/>
      <c r="C14" s="14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8" ht="22.5" customHeight="1">
      <c r="A15" s="36">
        <v>5</v>
      </c>
      <c r="B15" s="146"/>
      <c r="C15" s="14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8" ht="22.5" customHeight="1">
      <c r="A16" s="36">
        <v>6</v>
      </c>
      <c r="B16" s="146"/>
      <c r="C16" s="14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8" spans="2:2">
      <c r="B18" s="4" t="s">
        <v>119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N5:N9"/>
    <mergeCell ref="A1:Q1"/>
    <mergeCell ref="A2:Q2"/>
    <mergeCell ref="Q5:Q9"/>
    <mergeCell ref="O5:O9"/>
    <mergeCell ref="P5:P9"/>
    <mergeCell ref="D4:Q4"/>
    <mergeCell ref="A4:C4"/>
    <mergeCell ref="D5:D9"/>
    <mergeCell ref="E5:E9"/>
    <mergeCell ref="F5:F9"/>
    <mergeCell ref="G5:G9"/>
    <mergeCell ref="M5:M9"/>
    <mergeCell ref="L5:L9"/>
    <mergeCell ref="H5:H9"/>
    <mergeCell ref="I5:I9"/>
    <mergeCell ref="B15:C15"/>
    <mergeCell ref="B16:C16"/>
    <mergeCell ref="J5:J9"/>
    <mergeCell ref="K5:K9"/>
    <mergeCell ref="B14:C14"/>
    <mergeCell ref="B12:C12"/>
    <mergeCell ref="B13:C13"/>
    <mergeCell ref="B10:C10"/>
    <mergeCell ref="B11:C11"/>
  </mergeCells>
  <printOptions horizontalCentered="1"/>
  <pageMargins left="0.23622047244094491" right="0.51041666666666663" top="0.74803149606299213" bottom="0.74803149606299213" header="0.31496062992125984" footer="0.31496062992125984"/>
  <pageSetup paperSize="9" orientation="landscape" r:id="rId1"/>
  <headerFooter>
    <oddHeader>&amp;R&amp;"Phetsarath OT,Bold"&amp;12ແບບຟອມທີ 3.1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V33"/>
  <sheetViews>
    <sheetView view="pageLayout" topLeftCell="D1" zoomScaleNormal="80" workbookViewId="0">
      <selection activeCell="E8" sqref="E8:R8"/>
    </sheetView>
  </sheetViews>
  <sheetFormatPr defaultColWidth="9.125" defaultRowHeight="20.25"/>
  <cols>
    <col min="1" max="1" width="4.125" style="53" customWidth="1"/>
    <col min="2" max="2" width="32.625" style="2" customWidth="1"/>
    <col min="3" max="3" width="17.875" style="2" customWidth="1"/>
    <col min="4" max="4" width="10.375" style="2" customWidth="1"/>
    <col min="5" max="5" width="6.875" style="55" customWidth="1"/>
    <col min="6" max="6" width="8.125" style="55" customWidth="1"/>
    <col min="7" max="7" width="6.875" style="55" customWidth="1"/>
    <col min="8" max="8" width="7.25" style="55" customWidth="1"/>
    <col min="9" max="9" width="7.875" style="55" customWidth="1"/>
    <col min="10" max="10" width="7.25" style="55" customWidth="1"/>
    <col min="11" max="11" width="8" style="55" customWidth="1"/>
    <col min="12" max="12" width="7.625" style="55" customWidth="1"/>
    <col min="13" max="13" width="8.25" style="55" customWidth="1"/>
    <col min="14" max="14" width="7.625" style="55" customWidth="1"/>
    <col min="15" max="15" width="8.375" style="55" customWidth="1"/>
    <col min="16" max="16" width="8" style="55" customWidth="1"/>
    <col min="17" max="17" width="8.75" style="55" customWidth="1"/>
    <col min="18" max="18" width="8.25" style="55" customWidth="1"/>
    <col min="19" max="19" width="10.125" style="72" customWidth="1"/>
    <col min="20" max="20" width="9.375" style="42" customWidth="1"/>
    <col min="21" max="21" width="9.75" style="2" customWidth="1"/>
    <col min="22" max="22" width="9.625" style="2" customWidth="1"/>
    <col min="23" max="16384" width="9.125" style="2"/>
  </cols>
  <sheetData>
    <row r="1" spans="1:22">
      <c r="A1" s="83"/>
      <c r="S1" s="145"/>
      <c r="T1" s="18" t="s">
        <v>133</v>
      </c>
      <c r="U1" s="35"/>
    </row>
    <row r="2" spans="1:22">
      <c r="A2" s="222" t="s">
        <v>65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1:22">
      <c r="A3" s="222" t="s">
        <v>94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</row>
    <row r="4" spans="1:22">
      <c r="A4" s="227"/>
      <c r="B4" s="227"/>
      <c r="C4" s="227"/>
      <c r="D4" s="227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227" t="s">
        <v>93</v>
      </c>
      <c r="S4" s="227"/>
      <c r="T4" s="227"/>
      <c r="U4" s="227"/>
      <c r="V4" s="227"/>
    </row>
    <row r="5" spans="1:22">
      <c r="A5" s="217" t="s">
        <v>66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</row>
    <row r="6" spans="1:22">
      <c r="A6" s="222" t="s">
        <v>134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</row>
    <row r="7" spans="1:22" ht="21" thickBot="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1"/>
      <c r="T7" s="74"/>
      <c r="U7" s="70"/>
      <c r="V7" s="70"/>
    </row>
    <row r="8" spans="1:22" ht="28.5" customHeight="1">
      <c r="A8" s="194" t="s">
        <v>0</v>
      </c>
      <c r="B8" s="149" t="s">
        <v>1</v>
      </c>
      <c r="C8" s="215" t="s">
        <v>76</v>
      </c>
      <c r="D8" s="191" t="s">
        <v>63</v>
      </c>
      <c r="E8" s="226" t="s">
        <v>75</v>
      </c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3" t="s">
        <v>6</v>
      </c>
      <c r="T8" s="224"/>
      <c r="U8" s="225"/>
      <c r="V8" s="220" t="s">
        <v>10</v>
      </c>
    </row>
    <row r="9" spans="1:22">
      <c r="A9" s="194"/>
      <c r="B9" s="149"/>
      <c r="C9" s="216"/>
      <c r="D9" s="192"/>
      <c r="E9" s="214" t="s">
        <v>26</v>
      </c>
      <c r="F9" s="214" t="s">
        <v>95</v>
      </c>
      <c r="G9" s="204" t="s">
        <v>27</v>
      </c>
      <c r="H9" s="212" t="s">
        <v>96</v>
      </c>
      <c r="I9" s="213" t="s">
        <v>29</v>
      </c>
      <c r="J9" s="204" t="s">
        <v>30</v>
      </c>
      <c r="K9" s="204" t="s">
        <v>31</v>
      </c>
      <c r="L9" s="204" t="s">
        <v>32</v>
      </c>
      <c r="M9" s="204" t="s">
        <v>33</v>
      </c>
      <c r="N9" s="204" t="s">
        <v>97</v>
      </c>
      <c r="O9" s="204" t="s">
        <v>34</v>
      </c>
      <c r="P9" s="204" t="s">
        <v>35</v>
      </c>
      <c r="Q9" s="204" t="s">
        <v>36</v>
      </c>
      <c r="R9" s="204" t="s">
        <v>98</v>
      </c>
      <c r="S9" s="218" t="s">
        <v>7</v>
      </c>
      <c r="T9" s="218" t="s">
        <v>8</v>
      </c>
      <c r="U9" s="218" t="s">
        <v>9</v>
      </c>
      <c r="V9" s="221"/>
    </row>
    <row r="10" spans="1:22">
      <c r="A10" s="194"/>
      <c r="B10" s="149"/>
      <c r="C10" s="216"/>
      <c r="D10" s="192"/>
      <c r="E10" s="214"/>
      <c r="F10" s="214"/>
      <c r="G10" s="204"/>
      <c r="H10" s="212"/>
      <c r="I10" s="213"/>
      <c r="J10" s="204"/>
      <c r="K10" s="204"/>
      <c r="L10" s="204"/>
      <c r="M10" s="204"/>
      <c r="N10" s="204"/>
      <c r="O10" s="204"/>
      <c r="P10" s="204"/>
      <c r="Q10" s="204"/>
      <c r="R10" s="204"/>
      <c r="S10" s="219"/>
      <c r="T10" s="219"/>
      <c r="U10" s="219"/>
      <c r="V10" s="221"/>
    </row>
    <row r="11" spans="1:22" ht="27" customHeight="1">
      <c r="A11" s="194"/>
      <c r="B11" s="149"/>
      <c r="C11" s="216"/>
      <c r="D11" s="153" t="s">
        <v>3</v>
      </c>
      <c r="E11" s="214"/>
      <c r="F11" s="214"/>
      <c r="G11" s="204"/>
      <c r="H11" s="212"/>
      <c r="I11" s="213"/>
      <c r="J11" s="204"/>
      <c r="K11" s="204"/>
      <c r="L11" s="204"/>
      <c r="M11" s="204"/>
      <c r="N11" s="204"/>
      <c r="O11" s="204"/>
      <c r="P11" s="204"/>
      <c r="Q11" s="204"/>
      <c r="R11" s="204"/>
      <c r="S11" s="219"/>
      <c r="T11" s="219"/>
      <c r="U11" s="219"/>
      <c r="V11" s="221"/>
    </row>
    <row r="12" spans="1:22" ht="36.950000000000003" customHeight="1">
      <c r="A12" s="194"/>
      <c r="B12" s="149"/>
      <c r="C12" s="216"/>
      <c r="D12" s="153"/>
      <c r="E12" s="214"/>
      <c r="F12" s="214"/>
      <c r="G12" s="204"/>
      <c r="H12" s="212"/>
      <c r="I12" s="213"/>
      <c r="J12" s="204"/>
      <c r="K12" s="204"/>
      <c r="L12" s="204"/>
      <c r="M12" s="204"/>
      <c r="N12" s="204"/>
      <c r="O12" s="204"/>
      <c r="P12" s="204"/>
      <c r="Q12" s="204"/>
      <c r="R12" s="204"/>
      <c r="S12" s="219"/>
      <c r="T12" s="219"/>
      <c r="U12" s="219"/>
      <c r="V12" s="221"/>
    </row>
    <row r="13" spans="1:22" ht="69.75" customHeight="1">
      <c r="A13" s="194"/>
      <c r="B13" s="149"/>
      <c r="C13" s="216"/>
      <c r="D13" s="153"/>
      <c r="E13" s="214"/>
      <c r="F13" s="214"/>
      <c r="G13" s="204"/>
      <c r="H13" s="212"/>
      <c r="I13" s="213"/>
      <c r="J13" s="204"/>
      <c r="K13" s="204"/>
      <c r="L13" s="204"/>
      <c r="M13" s="204"/>
      <c r="N13" s="204"/>
      <c r="O13" s="204"/>
      <c r="P13" s="204"/>
      <c r="Q13" s="204"/>
      <c r="R13" s="204"/>
      <c r="S13" s="219"/>
      <c r="T13" s="219"/>
      <c r="U13" s="219"/>
      <c r="V13" s="221"/>
    </row>
    <row r="14" spans="1:22" ht="36.950000000000003" customHeight="1">
      <c r="A14" s="195"/>
      <c r="B14" s="196"/>
      <c r="C14" s="216"/>
      <c r="D14" s="193"/>
      <c r="E14" s="68">
        <v>1</v>
      </c>
      <c r="F14" s="68">
        <v>2</v>
      </c>
      <c r="G14" s="68">
        <v>3</v>
      </c>
      <c r="H14" s="68">
        <v>4</v>
      </c>
      <c r="I14" s="68">
        <v>5</v>
      </c>
      <c r="J14" s="68">
        <v>6</v>
      </c>
      <c r="K14" s="68">
        <v>7</v>
      </c>
      <c r="L14" s="68">
        <v>8</v>
      </c>
      <c r="M14" s="68">
        <v>9</v>
      </c>
      <c r="N14" s="68">
        <v>10</v>
      </c>
      <c r="O14" s="68">
        <v>11</v>
      </c>
      <c r="P14" s="68">
        <v>12</v>
      </c>
      <c r="Q14" s="68">
        <v>13</v>
      </c>
      <c r="R14" s="68">
        <v>14</v>
      </c>
      <c r="S14" s="219"/>
      <c r="T14" s="219"/>
      <c r="U14" s="219"/>
      <c r="V14" s="221"/>
    </row>
    <row r="15" spans="1:22" ht="24" customHeight="1">
      <c r="A15" s="49">
        <v>1</v>
      </c>
      <c r="B15" s="60" t="s">
        <v>105</v>
      </c>
      <c r="C15" s="61" t="s">
        <v>78</v>
      </c>
      <c r="D15" s="66" t="s">
        <v>91</v>
      </c>
      <c r="E15" s="41">
        <v>9.5071428571428562</v>
      </c>
      <c r="F15" s="41">
        <v>9.5357142857142847</v>
      </c>
      <c r="G15" s="41">
        <v>9.3285714285714292</v>
      </c>
      <c r="H15" s="41">
        <v>9.3357142857142854</v>
      </c>
      <c r="I15" s="41">
        <v>9.4857142857142858</v>
      </c>
      <c r="J15" s="41">
        <v>9.3285714285714292</v>
      </c>
      <c r="K15" s="41">
        <v>9.3500000000000014</v>
      </c>
      <c r="L15" s="41">
        <v>9.2999999999999989</v>
      </c>
      <c r="M15" s="41">
        <v>9.4217857142857149</v>
      </c>
      <c r="N15" s="41">
        <v>9.6642857142857146</v>
      </c>
      <c r="O15" s="41">
        <v>9.8685714285714283</v>
      </c>
      <c r="P15" s="41">
        <v>9.7096428571428568</v>
      </c>
      <c r="Q15" s="41">
        <v>9.7785714285714285</v>
      </c>
      <c r="R15" s="41">
        <v>9.4214285714285726</v>
      </c>
      <c r="S15" s="88">
        <f>SUM(E15:R15)</f>
        <v>133.03571428571428</v>
      </c>
      <c r="T15" s="86">
        <f>S15/14</f>
        <v>9.5025510204081627</v>
      </c>
      <c r="U15" s="40" t="str">
        <f>IF(T15&gt;=9.0995,"ດີເລີດ",IF(T15&gt;=8,"ດີ",IF(T15&gt;=5,"ກາງ",IF(T15&gt;=2,"ອ່ອນ",IF(T15&gt;=1,"ໃຊ້ການບໍ່ໄດ້")))))</f>
        <v>ດີເລີດ</v>
      </c>
      <c r="V15" s="41"/>
    </row>
    <row r="16" spans="1:22" ht="24" customHeight="1">
      <c r="A16" s="49">
        <v>2</v>
      </c>
      <c r="B16" s="60" t="s">
        <v>105</v>
      </c>
      <c r="C16" s="29" t="s">
        <v>79</v>
      </c>
      <c r="D16" s="66" t="s">
        <v>83</v>
      </c>
      <c r="E16" s="89">
        <v>9.3795454545454557</v>
      </c>
      <c r="F16" s="89">
        <v>9.329545454545455</v>
      </c>
      <c r="G16" s="89">
        <v>9.1886363636363644</v>
      </c>
      <c r="H16" s="89">
        <v>9</v>
      </c>
      <c r="I16" s="89">
        <v>9.1159090909090921</v>
      </c>
      <c r="J16" s="89">
        <v>9.0227272727272734</v>
      </c>
      <c r="K16" s="89">
        <v>9.096136363636365</v>
      </c>
      <c r="L16" s="89">
        <v>8.995454545454546</v>
      </c>
      <c r="M16" s="89">
        <v>9</v>
      </c>
      <c r="N16" s="89">
        <v>9.1068181818181806</v>
      </c>
      <c r="O16" s="89">
        <v>9.3136363636363626</v>
      </c>
      <c r="P16" s="89">
        <v>9.0931818181818187</v>
      </c>
      <c r="Q16" s="89">
        <v>8.831818181818182</v>
      </c>
      <c r="R16" s="89">
        <v>9.045454545454545</v>
      </c>
      <c r="S16" s="88">
        <f t="shared" ref="S16:S25" si="0">SUM(E16:R16)</f>
        <v>127.51886363636365</v>
      </c>
      <c r="T16" s="86">
        <f>S16/14</f>
        <v>9.1084902597402611</v>
      </c>
      <c r="U16" s="40" t="str">
        <f>IF(T16&gt;=9.0995,"ດີເລີດ",IF(T16&gt;=8,"ດີ",IF(T16&gt;=5,"ກາງ",IF(T16&gt;=2,"ອ່ອນ",IF(T16&gt;=1,"ໃຊ້ການບໍ່ໄດ້")))))</f>
        <v>ດີເລີດ</v>
      </c>
      <c r="V16" s="41"/>
    </row>
    <row r="17" spans="1:22" ht="24" customHeight="1">
      <c r="A17" s="49">
        <v>3</v>
      </c>
      <c r="B17" s="60" t="s">
        <v>105</v>
      </c>
      <c r="C17" s="29" t="s">
        <v>79</v>
      </c>
      <c r="D17" s="66" t="s">
        <v>83</v>
      </c>
      <c r="E17" s="89">
        <v>9.1499999999999986</v>
      </c>
      <c r="F17" s="89">
        <v>9.2999999999999989</v>
      </c>
      <c r="G17" s="89">
        <v>8.9749999999999996</v>
      </c>
      <c r="H17" s="89">
        <v>8.9083333333333332</v>
      </c>
      <c r="I17" s="89">
        <v>8.8916666666666675</v>
      </c>
      <c r="J17" s="89">
        <v>9.0791666666666657</v>
      </c>
      <c r="K17" s="89">
        <v>8.9408333333333339</v>
      </c>
      <c r="L17" s="89">
        <v>8.9749999999999996</v>
      </c>
      <c r="M17" s="89">
        <v>9.0091666666666672</v>
      </c>
      <c r="N17" s="89">
        <v>9.1091666666666669</v>
      </c>
      <c r="O17" s="89">
        <v>9.5749999999999993</v>
      </c>
      <c r="P17" s="89">
        <v>9.2658333333333331</v>
      </c>
      <c r="Q17" s="89">
        <v>9.25</v>
      </c>
      <c r="R17" s="89">
        <v>8.9875000000000007</v>
      </c>
      <c r="S17" s="88">
        <f t="shared" si="0"/>
        <v>127.41666666666666</v>
      </c>
      <c r="T17" s="86">
        <f t="shared" ref="T17:T25" si="1">S17/14</f>
        <v>9.1011904761904763</v>
      </c>
      <c r="U17" s="40" t="str">
        <f t="shared" ref="U17:U25" si="2">IF(T17&gt;=9.0995,"ດີເລີດ",IF(T17&gt;=8,"ດີ",IF(T17&gt;=5,"ກາງ",IF(T17&gt;=2,"ອ່ອນ",IF(T17&gt;=1,"ໃຊ້ການບໍ່ໄດ້")))))</f>
        <v>ດີເລີດ</v>
      </c>
      <c r="V17" s="41"/>
    </row>
    <row r="18" spans="1:22" ht="24" customHeight="1">
      <c r="A18" s="49">
        <v>4</v>
      </c>
      <c r="B18" s="60" t="s">
        <v>105</v>
      </c>
      <c r="C18" s="29" t="s">
        <v>79</v>
      </c>
      <c r="D18" s="66" t="s">
        <v>85</v>
      </c>
      <c r="E18" s="41">
        <v>9.2999999999999989</v>
      </c>
      <c r="F18" s="41">
        <v>9.3146428571428572</v>
      </c>
      <c r="G18" s="41">
        <v>9.1939285714285699</v>
      </c>
      <c r="H18" s="41">
        <v>9.0749999999999993</v>
      </c>
      <c r="I18" s="41">
        <v>9.3310714285714287</v>
      </c>
      <c r="J18" s="41">
        <v>9.2249999999999996</v>
      </c>
      <c r="K18" s="41">
        <v>9.0896428571428558</v>
      </c>
      <c r="L18" s="41">
        <v>9.2999999999999989</v>
      </c>
      <c r="M18" s="41">
        <v>9.220714285714287</v>
      </c>
      <c r="N18" s="41">
        <v>9.2189285714285703</v>
      </c>
      <c r="O18" s="41">
        <v>9.5353571428571424</v>
      </c>
      <c r="P18" s="41">
        <v>9.2439285714285706</v>
      </c>
      <c r="Q18" s="41">
        <v>9.2707142857142859</v>
      </c>
      <c r="R18" s="41">
        <v>9.3103571428571428</v>
      </c>
      <c r="S18" s="88">
        <f t="shared" si="0"/>
        <v>129.62928571428571</v>
      </c>
      <c r="T18" s="86">
        <f t="shared" si="1"/>
        <v>9.2592346938775503</v>
      </c>
      <c r="U18" s="40" t="str">
        <f t="shared" si="2"/>
        <v>ດີເລີດ</v>
      </c>
      <c r="V18" s="41"/>
    </row>
    <row r="19" spans="1:22" ht="24" customHeight="1">
      <c r="A19" s="49">
        <v>5</v>
      </c>
      <c r="B19" s="60" t="s">
        <v>105</v>
      </c>
      <c r="C19" s="29" t="s">
        <v>80</v>
      </c>
      <c r="D19" s="66" t="s">
        <v>88</v>
      </c>
      <c r="E19" s="41">
        <v>9.2974999999999994</v>
      </c>
      <c r="F19" s="41">
        <v>9.1999999999999993</v>
      </c>
      <c r="G19" s="41">
        <v>9.125</v>
      </c>
      <c r="H19" s="41">
        <v>9</v>
      </c>
      <c r="I19" s="41">
        <v>9.1</v>
      </c>
      <c r="J19" s="41">
        <v>9.1499999999999986</v>
      </c>
      <c r="K19" s="41">
        <v>9.1574999999999989</v>
      </c>
      <c r="L19" s="41">
        <v>9.0500000000000007</v>
      </c>
      <c r="M19" s="41">
        <v>9.1999999999999993</v>
      </c>
      <c r="N19" s="41">
        <v>9.125</v>
      </c>
      <c r="O19" s="41">
        <v>9.4750000000000014</v>
      </c>
      <c r="P19" s="41">
        <v>8.9875000000000007</v>
      </c>
      <c r="Q19" s="41">
        <v>9.2899999999999991</v>
      </c>
      <c r="R19" s="41">
        <v>9.125</v>
      </c>
      <c r="S19" s="88">
        <f t="shared" si="0"/>
        <v>128.2825</v>
      </c>
      <c r="T19" s="86">
        <f t="shared" si="1"/>
        <v>9.163035714285714</v>
      </c>
      <c r="U19" s="40" t="str">
        <f t="shared" si="2"/>
        <v>ດີເລີດ</v>
      </c>
      <c r="V19" s="41"/>
    </row>
    <row r="20" spans="1:22" ht="24" customHeight="1">
      <c r="A20" s="49">
        <v>6</v>
      </c>
      <c r="B20" s="60" t="s">
        <v>105</v>
      </c>
      <c r="C20" s="29" t="s">
        <v>80</v>
      </c>
      <c r="D20" s="66" t="s">
        <v>89</v>
      </c>
      <c r="E20" s="41">
        <v>9.2675000000000018</v>
      </c>
      <c r="F20" s="41">
        <v>9.1999999999999993</v>
      </c>
      <c r="G20" s="41">
        <v>9.25</v>
      </c>
      <c r="H20" s="41">
        <v>9.1999999999999993</v>
      </c>
      <c r="I20" s="41">
        <v>9.0749999999999993</v>
      </c>
      <c r="J20" s="41">
        <v>9.2250000000000014</v>
      </c>
      <c r="K20" s="41">
        <v>9.35</v>
      </c>
      <c r="L20" s="41">
        <v>9.0749999999999993</v>
      </c>
      <c r="M20" s="41">
        <v>9.0749999999999993</v>
      </c>
      <c r="N20" s="41">
        <v>8.9824999999999982</v>
      </c>
      <c r="O20" s="41">
        <v>9.5</v>
      </c>
      <c r="P20" s="41">
        <v>9.0499999999999989</v>
      </c>
      <c r="Q20" s="41">
        <v>9.3249999999999993</v>
      </c>
      <c r="R20" s="41">
        <v>9.1</v>
      </c>
      <c r="S20" s="88">
        <f t="shared" si="0"/>
        <v>128.67500000000001</v>
      </c>
      <c r="T20" s="86">
        <f t="shared" si="1"/>
        <v>9.1910714285714299</v>
      </c>
      <c r="U20" s="40" t="str">
        <f t="shared" si="2"/>
        <v>ດີເລີດ</v>
      </c>
      <c r="V20" s="41"/>
    </row>
    <row r="21" spans="1:22" ht="24" customHeight="1">
      <c r="A21" s="49">
        <v>7</v>
      </c>
      <c r="B21" s="60" t="s">
        <v>105</v>
      </c>
      <c r="C21" s="29" t="s">
        <v>81</v>
      </c>
      <c r="D21" s="66" t="s">
        <v>83</v>
      </c>
      <c r="E21" s="41">
        <v>9.0467857142857149</v>
      </c>
      <c r="F21" s="41">
        <v>9.0467857142857149</v>
      </c>
      <c r="G21" s="41">
        <v>8.6457142857142859</v>
      </c>
      <c r="H21" s="41">
        <v>8.156071428571428</v>
      </c>
      <c r="I21" s="41">
        <v>8.393928571428571</v>
      </c>
      <c r="J21" s="41">
        <v>8.231071428571429</v>
      </c>
      <c r="K21" s="41">
        <v>8.2999999999999989</v>
      </c>
      <c r="L21" s="41">
        <v>8.5500000000000007</v>
      </c>
      <c r="M21" s="41">
        <v>8.2457142857142856</v>
      </c>
      <c r="N21" s="41">
        <v>8.4396428571428572</v>
      </c>
      <c r="O21" s="41">
        <v>9.2292857142857141</v>
      </c>
      <c r="P21" s="41">
        <v>8.8792857142857144</v>
      </c>
      <c r="Q21" s="41">
        <v>8.9396428571428572</v>
      </c>
      <c r="R21" s="41">
        <v>8.5853571428571431</v>
      </c>
      <c r="S21" s="88">
        <f t="shared" si="0"/>
        <v>120.6892857142857</v>
      </c>
      <c r="T21" s="86">
        <f t="shared" si="1"/>
        <v>8.6206632653061224</v>
      </c>
      <c r="U21" s="40" t="str">
        <f t="shared" si="2"/>
        <v>ດີ</v>
      </c>
      <c r="V21" s="41"/>
    </row>
    <row r="22" spans="1:22" ht="24" customHeight="1">
      <c r="A22" s="49">
        <v>8</v>
      </c>
      <c r="B22" s="60" t="s">
        <v>105</v>
      </c>
      <c r="C22" s="29" t="s">
        <v>81</v>
      </c>
      <c r="D22" s="66" t="s">
        <v>92</v>
      </c>
      <c r="E22" s="41">
        <v>8.8999999999999986</v>
      </c>
      <c r="F22" s="41">
        <v>8.6841666666666661</v>
      </c>
      <c r="G22" s="41">
        <v>8.5841666666666665</v>
      </c>
      <c r="H22" s="41">
        <v>8</v>
      </c>
      <c r="I22" s="41">
        <v>8.0658333333333339</v>
      </c>
      <c r="J22" s="41">
        <v>8.6875</v>
      </c>
      <c r="K22" s="41">
        <v>8.2408333333333346</v>
      </c>
      <c r="L22" s="41">
        <v>8.1341666666666654</v>
      </c>
      <c r="M22" s="41">
        <v>8.0250000000000004</v>
      </c>
      <c r="N22" s="41">
        <v>8.2624999999999993</v>
      </c>
      <c r="O22" s="41">
        <v>9.0500000000000007</v>
      </c>
      <c r="P22" s="41">
        <v>8.35</v>
      </c>
      <c r="Q22" s="41">
        <v>8.5091666666666672</v>
      </c>
      <c r="R22" s="41">
        <v>8.3158333333333339</v>
      </c>
      <c r="S22" s="88">
        <f t="shared" si="0"/>
        <v>117.80916666666667</v>
      </c>
      <c r="T22" s="86">
        <f t="shared" si="1"/>
        <v>8.4149404761904769</v>
      </c>
      <c r="U22" s="40" t="str">
        <f t="shared" si="2"/>
        <v>ດີ</v>
      </c>
      <c r="V22" s="41"/>
    </row>
    <row r="23" spans="1:22" ht="24" customHeight="1">
      <c r="A23" s="49">
        <v>9</v>
      </c>
      <c r="B23" s="60" t="s">
        <v>105</v>
      </c>
      <c r="C23" s="29" t="s">
        <v>81</v>
      </c>
      <c r="D23" s="66" t="s">
        <v>87</v>
      </c>
      <c r="E23" s="41">
        <v>9.02</v>
      </c>
      <c r="F23" s="41">
        <v>8.911363636363637</v>
      </c>
      <c r="G23" s="41">
        <v>8.2690909090909095</v>
      </c>
      <c r="H23" s="41">
        <v>8.2011363636363637</v>
      </c>
      <c r="I23" s="41">
        <v>8.2788636363636368</v>
      </c>
      <c r="J23" s="41">
        <v>8.2538636363636364</v>
      </c>
      <c r="K23" s="41">
        <v>8.6772727272727277</v>
      </c>
      <c r="L23" s="41">
        <v>8.3281818181818181</v>
      </c>
      <c r="M23" s="41">
        <v>8.2788636363636368</v>
      </c>
      <c r="N23" s="41">
        <v>8.3547727272727279</v>
      </c>
      <c r="O23" s="41">
        <v>9.0977272727272727</v>
      </c>
      <c r="P23" s="41">
        <v>8.4929545454545465</v>
      </c>
      <c r="Q23" s="41">
        <v>9.0727272727272723</v>
      </c>
      <c r="R23" s="41">
        <v>8.3281818181818181</v>
      </c>
      <c r="S23" s="88">
        <f t="shared" si="0"/>
        <v>119.56500000000001</v>
      </c>
      <c r="T23" s="86">
        <f t="shared" si="1"/>
        <v>8.5403571428571432</v>
      </c>
      <c r="U23" s="40" t="str">
        <f t="shared" si="2"/>
        <v>ດີ</v>
      </c>
      <c r="V23" s="41"/>
    </row>
    <row r="24" spans="1:22" ht="24" customHeight="1">
      <c r="A24" s="49">
        <v>10</v>
      </c>
      <c r="B24" s="60" t="s">
        <v>105</v>
      </c>
      <c r="C24" s="29" t="s">
        <v>81</v>
      </c>
      <c r="D24" s="66" t="s">
        <v>92</v>
      </c>
      <c r="E24" s="41">
        <v>8.9749999999999996</v>
      </c>
      <c r="F24" s="41">
        <v>8.85</v>
      </c>
      <c r="G24" s="41">
        <v>8.2591666666666654</v>
      </c>
      <c r="H24" s="41">
        <v>8.0500000000000007</v>
      </c>
      <c r="I24" s="41">
        <v>8.0908333333333342</v>
      </c>
      <c r="J24" s="41">
        <v>8.2408333333333346</v>
      </c>
      <c r="K24" s="41">
        <v>8.2841666666666676</v>
      </c>
      <c r="L24" s="41">
        <v>8.1658333333333335</v>
      </c>
      <c r="M24" s="41">
        <v>8.1408333333333331</v>
      </c>
      <c r="N24" s="41">
        <v>8.2091666666666665</v>
      </c>
      <c r="O24" s="41">
        <v>8.9408333333333339</v>
      </c>
      <c r="P24" s="41">
        <v>8.35</v>
      </c>
      <c r="Q24" s="41">
        <v>8.8341666666666665</v>
      </c>
      <c r="R24" s="41">
        <v>8.3658333333333346</v>
      </c>
      <c r="S24" s="88">
        <f t="shared" si="0"/>
        <v>117.75666666666666</v>
      </c>
      <c r="T24" s="86">
        <f t="shared" si="1"/>
        <v>8.411190476190475</v>
      </c>
      <c r="U24" s="40" t="str">
        <f t="shared" si="2"/>
        <v>ດີ</v>
      </c>
      <c r="V24" s="41"/>
    </row>
    <row r="25" spans="1:22" ht="24" customHeight="1">
      <c r="A25" s="49">
        <v>11</v>
      </c>
      <c r="B25" s="60" t="s">
        <v>105</v>
      </c>
      <c r="C25" s="29" t="s">
        <v>81</v>
      </c>
      <c r="D25" s="66" t="s">
        <v>90</v>
      </c>
      <c r="E25" s="41">
        <v>9.07</v>
      </c>
      <c r="F25" s="41">
        <v>9.0059090909090909</v>
      </c>
      <c r="G25" s="41">
        <v>8.5749999999999993</v>
      </c>
      <c r="H25" s="41">
        <v>8.5749999999999993</v>
      </c>
      <c r="I25" s="41">
        <v>8.584090909090909</v>
      </c>
      <c r="J25" s="41">
        <v>8.4909090909090903</v>
      </c>
      <c r="K25" s="41">
        <v>8.6809090909090898</v>
      </c>
      <c r="L25" s="41">
        <v>8.5702272727272728</v>
      </c>
      <c r="M25" s="41">
        <v>8.4309090909090898</v>
      </c>
      <c r="N25" s="41">
        <v>8.4606818181818184</v>
      </c>
      <c r="O25" s="41">
        <v>9.0568181818181817</v>
      </c>
      <c r="P25" s="41">
        <v>8.6559090909090912</v>
      </c>
      <c r="Q25" s="41">
        <v>8.7081818181818171</v>
      </c>
      <c r="R25" s="41">
        <v>8.514318181818183</v>
      </c>
      <c r="S25" s="88">
        <f t="shared" si="0"/>
        <v>121.37886363636366</v>
      </c>
      <c r="T25" s="86">
        <f t="shared" si="1"/>
        <v>8.6699188311688324</v>
      </c>
      <c r="U25" s="40" t="str">
        <f t="shared" si="2"/>
        <v>ດີ</v>
      </c>
      <c r="V25" s="41"/>
    </row>
    <row r="26" spans="1:22" ht="24" customHeight="1">
      <c r="A26" s="49">
        <v>12</v>
      </c>
      <c r="B26" s="60" t="s">
        <v>105</v>
      </c>
      <c r="C26" s="29" t="s">
        <v>81</v>
      </c>
      <c r="D26" s="66" t="s">
        <v>84</v>
      </c>
      <c r="E26" s="41">
        <v>9.3500000000000014</v>
      </c>
      <c r="F26" s="41">
        <v>9.1999999999999993</v>
      </c>
      <c r="G26" s="41">
        <v>9.2249999999999996</v>
      </c>
      <c r="H26" s="41">
        <v>9.0775000000000006</v>
      </c>
      <c r="I26" s="41">
        <v>9.0925000000000011</v>
      </c>
      <c r="J26" s="41">
        <v>9.1750000000000007</v>
      </c>
      <c r="K26" s="41">
        <v>9.2249999999999996</v>
      </c>
      <c r="L26" s="41">
        <v>9.1750000000000007</v>
      </c>
      <c r="M26" s="41">
        <v>9.1999999999999993</v>
      </c>
      <c r="N26" s="41">
        <v>9.1</v>
      </c>
      <c r="O26" s="41">
        <v>9.5850000000000009</v>
      </c>
      <c r="P26" s="41">
        <v>9.0500000000000007</v>
      </c>
      <c r="Q26" s="41">
        <v>9.4749999999999996</v>
      </c>
      <c r="R26" s="41">
        <v>9.1024999999999991</v>
      </c>
      <c r="S26" s="88">
        <v>129.0325</v>
      </c>
      <c r="T26" s="86">
        <v>9.2166071428571428</v>
      </c>
      <c r="U26" s="40" t="s">
        <v>102</v>
      </c>
      <c r="V26" s="41"/>
    </row>
    <row r="28" spans="1:22">
      <c r="Q28" s="62" t="s">
        <v>69</v>
      </c>
    </row>
    <row r="30" spans="1:22">
      <c r="D30"/>
    </row>
    <row r="31" spans="1:22">
      <c r="D31"/>
      <c r="E31" s="57"/>
    </row>
    <row r="32" spans="1:22">
      <c r="D32"/>
    </row>
    <row r="33" spans="4:4">
      <c r="D33"/>
    </row>
  </sheetData>
  <mergeCells count="31">
    <mergeCell ref="A6:V6"/>
    <mergeCell ref="A2:V2"/>
    <mergeCell ref="A3:V3"/>
    <mergeCell ref="A4:D4"/>
    <mergeCell ref="R4:V4"/>
    <mergeCell ref="A5:V5"/>
    <mergeCell ref="V8:V14"/>
    <mergeCell ref="E9:E13"/>
    <mergeCell ref="F9:F13"/>
    <mergeCell ref="G9:G13"/>
    <mergeCell ref="H9:H13"/>
    <mergeCell ref="I9:I13"/>
    <mergeCell ref="U9:U14"/>
    <mergeCell ref="N9:N13"/>
    <mergeCell ref="O9:O13"/>
    <mergeCell ref="P9:P13"/>
    <mergeCell ref="Q9:Q13"/>
    <mergeCell ref="R9:R13"/>
    <mergeCell ref="S9:S14"/>
    <mergeCell ref="J9:J13"/>
    <mergeCell ref="K9:K13"/>
    <mergeCell ref="L9:L13"/>
    <mergeCell ref="M9:M13"/>
    <mergeCell ref="T9:T14"/>
    <mergeCell ref="A8:A14"/>
    <mergeCell ref="B8:B14"/>
    <mergeCell ref="C8:C14"/>
    <mergeCell ref="D8:D10"/>
    <mergeCell ref="D11:D14"/>
    <mergeCell ref="E8:R8"/>
    <mergeCell ref="S8:U8"/>
  </mergeCells>
  <printOptions horizontalCentered="1"/>
  <pageMargins left="0" right="0.2" top="0.46718749999999998" bottom="0.35433070866141703" header="0.17" footer="0.31496062992126"/>
  <pageSetup paperSize="9" scale="65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T30"/>
  <sheetViews>
    <sheetView view="pageLayout" topLeftCell="C1" zoomScaleNormal="80" workbookViewId="0">
      <selection activeCell="L9" sqref="L9:L13"/>
    </sheetView>
  </sheetViews>
  <sheetFormatPr defaultRowHeight="14.25"/>
  <cols>
    <col min="1" max="1" width="5.375" customWidth="1"/>
    <col min="2" max="2" width="34.25" style="47" customWidth="1"/>
    <col min="3" max="3" width="12" customWidth="1"/>
    <col min="4" max="4" width="10.625" bestFit="1" customWidth="1"/>
    <col min="5" max="8" width="7.75" customWidth="1"/>
    <col min="9" max="9" width="10.75" customWidth="1"/>
    <col min="10" max="15" width="7.75" customWidth="1"/>
    <col min="16" max="16" width="12" customWidth="1"/>
    <col min="17" max="17" width="9.375" style="44" customWidth="1"/>
    <col min="18" max="18" width="10.25" bestFit="1" customWidth="1"/>
    <col min="19" max="19" width="13.875" customWidth="1"/>
  </cols>
  <sheetData>
    <row r="1" spans="1:20" ht="23.25" customHeight="1">
      <c r="A1" s="22"/>
      <c r="P1" s="251" t="s">
        <v>135</v>
      </c>
      <c r="Q1" s="251"/>
      <c r="R1" s="251"/>
      <c r="S1" s="251"/>
    </row>
    <row r="2" spans="1:20" ht="20.25">
      <c r="A2" s="222" t="s">
        <v>65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0" ht="20.25">
      <c r="A3" s="222" t="s">
        <v>94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</row>
    <row r="4" spans="1:20" ht="2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227" t="s">
        <v>93</v>
      </c>
      <c r="Q4" s="227"/>
      <c r="R4" s="227"/>
      <c r="S4" s="227"/>
      <c r="T4" s="227"/>
    </row>
    <row r="5" spans="1:20" ht="17.25">
      <c r="A5" s="217" t="s">
        <v>66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</row>
    <row r="6" spans="1:20" ht="20.25">
      <c r="A6" s="222" t="s">
        <v>131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</row>
    <row r="7" spans="1:20" ht="20.25">
      <c r="A7" s="24"/>
      <c r="B7" s="4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43"/>
      <c r="R7" s="24"/>
      <c r="S7" s="24"/>
    </row>
    <row r="8" spans="1:20" ht="30" customHeight="1">
      <c r="A8" s="153" t="s">
        <v>0</v>
      </c>
      <c r="B8" s="193" t="s">
        <v>1</v>
      </c>
      <c r="C8" s="233" t="s">
        <v>77</v>
      </c>
      <c r="D8" s="192" t="s">
        <v>63</v>
      </c>
      <c r="E8" s="192" t="s">
        <v>74</v>
      </c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 t="s">
        <v>6</v>
      </c>
      <c r="Q8" s="192"/>
      <c r="R8" s="192"/>
      <c r="S8" s="153" t="s">
        <v>10</v>
      </c>
    </row>
    <row r="9" spans="1:20" ht="15" customHeight="1">
      <c r="A9" s="153"/>
      <c r="B9" s="229"/>
      <c r="C9" s="233"/>
      <c r="D9" s="192"/>
      <c r="E9" s="155" t="s">
        <v>26</v>
      </c>
      <c r="F9" s="155" t="s">
        <v>53</v>
      </c>
      <c r="G9" s="148" t="s">
        <v>27</v>
      </c>
      <c r="H9" s="156" t="s">
        <v>18</v>
      </c>
      <c r="I9" s="148" t="s">
        <v>24</v>
      </c>
      <c r="J9" s="148" t="s">
        <v>61</v>
      </c>
      <c r="K9" s="148" t="s">
        <v>62</v>
      </c>
      <c r="L9" s="148" t="s">
        <v>20</v>
      </c>
      <c r="M9" s="148" t="s">
        <v>19</v>
      </c>
      <c r="N9" s="148" t="s">
        <v>21</v>
      </c>
      <c r="O9" s="148" t="s">
        <v>22</v>
      </c>
      <c r="P9" s="193" t="s">
        <v>7</v>
      </c>
      <c r="Q9" s="193" t="s">
        <v>8</v>
      </c>
      <c r="R9" s="193" t="s">
        <v>9</v>
      </c>
      <c r="S9" s="153"/>
    </row>
    <row r="10" spans="1:20" ht="15" customHeight="1">
      <c r="A10" s="153"/>
      <c r="B10" s="229"/>
      <c r="C10" s="233"/>
      <c r="D10" s="192"/>
      <c r="E10" s="155"/>
      <c r="F10" s="155"/>
      <c r="G10" s="148"/>
      <c r="H10" s="156"/>
      <c r="I10" s="148"/>
      <c r="J10" s="148"/>
      <c r="K10" s="148"/>
      <c r="L10" s="148"/>
      <c r="M10" s="148"/>
      <c r="N10" s="148"/>
      <c r="O10" s="148"/>
      <c r="P10" s="229"/>
      <c r="Q10" s="229"/>
      <c r="R10" s="229"/>
      <c r="S10" s="153"/>
    </row>
    <row r="11" spans="1:20" ht="36.950000000000003" customHeight="1">
      <c r="A11" s="153"/>
      <c r="B11" s="229"/>
      <c r="C11" s="233"/>
      <c r="D11" s="153" t="s">
        <v>3</v>
      </c>
      <c r="E11" s="155"/>
      <c r="F11" s="155"/>
      <c r="G11" s="148"/>
      <c r="H11" s="156"/>
      <c r="I11" s="148"/>
      <c r="J11" s="148"/>
      <c r="K11" s="148"/>
      <c r="L11" s="148"/>
      <c r="M11" s="148"/>
      <c r="N11" s="148"/>
      <c r="O11" s="148"/>
      <c r="P11" s="229"/>
      <c r="Q11" s="229"/>
      <c r="R11" s="229"/>
      <c r="S11" s="153"/>
    </row>
    <row r="12" spans="1:20" ht="36.950000000000003" customHeight="1">
      <c r="A12" s="153"/>
      <c r="B12" s="229"/>
      <c r="C12" s="233"/>
      <c r="D12" s="153"/>
      <c r="E12" s="155"/>
      <c r="F12" s="155"/>
      <c r="G12" s="148"/>
      <c r="H12" s="156"/>
      <c r="I12" s="148"/>
      <c r="J12" s="148"/>
      <c r="K12" s="148"/>
      <c r="L12" s="148"/>
      <c r="M12" s="148"/>
      <c r="N12" s="148"/>
      <c r="O12" s="148"/>
      <c r="P12" s="229"/>
      <c r="Q12" s="229"/>
      <c r="R12" s="229"/>
      <c r="S12" s="153"/>
    </row>
    <row r="13" spans="1:20" ht="71.25" customHeight="1">
      <c r="A13" s="153"/>
      <c r="B13" s="229"/>
      <c r="C13" s="233"/>
      <c r="D13" s="153"/>
      <c r="E13" s="155"/>
      <c r="F13" s="155"/>
      <c r="G13" s="148"/>
      <c r="H13" s="156"/>
      <c r="I13" s="148"/>
      <c r="J13" s="148"/>
      <c r="K13" s="148"/>
      <c r="L13" s="148"/>
      <c r="M13" s="148"/>
      <c r="N13" s="148"/>
      <c r="O13" s="148"/>
      <c r="P13" s="229"/>
      <c r="Q13" s="229"/>
      <c r="R13" s="229"/>
      <c r="S13" s="153"/>
    </row>
    <row r="14" spans="1:20" ht="21" customHeight="1">
      <c r="A14" s="153"/>
      <c r="B14" s="250"/>
      <c r="C14" s="233"/>
      <c r="D14" s="153"/>
      <c r="E14" s="11">
        <v>1</v>
      </c>
      <c r="F14" s="11">
        <v>2</v>
      </c>
      <c r="G14" s="11">
        <v>3</v>
      </c>
      <c r="H14" s="11">
        <v>4</v>
      </c>
      <c r="I14" s="11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1">
        <v>11</v>
      </c>
      <c r="P14" s="229"/>
      <c r="Q14" s="229"/>
      <c r="R14" s="250"/>
      <c r="S14" s="153"/>
    </row>
    <row r="15" spans="1:20" ht="32.25" customHeight="1">
      <c r="A15" s="50">
        <v>1</v>
      </c>
      <c r="B15" s="58" t="s">
        <v>103</v>
      </c>
      <c r="C15" s="51" t="s">
        <v>82</v>
      </c>
      <c r="D15" s="52" t="s">
        <v>89</v>
      </c>
      <c r="E15" s="85">
        <v>8.875</v>
      </c>
      <c r="F15" s="85">
        <v>8.8397727272727273</v>
      </c>
      <c r="G15" s="85">
        <v>8.1781818181818178</v>
      </c>
      <c r="H15" s="85">
        <v>8.2999999999999989</v>
      </c>
      <c r="I15" s="85">
        <v>8.189772727272727</v>
      </c>
      <c r="J15" s="85">
        <v>8.4711363636363632</v>
      </c>
      <c r="K15" s="85">
        <v>8.4288636363636353</v>
      </c>
      <c r="L15" s="85">
        <v>8.4890909090909101</v>
      </c>
      <c r="M15" s="85">
        <v>9.6352272727272723</v>
      </c>
      <c r="N15" s="85">
        <v>8.9070454545454556</v>
      </c>
      <c r="O15" s="85">
        <v>8.6704545454545467</v>
      </c>
      <c r="P15" s="132">
        <f>SUM(E15:O15)</f>
        <v>94.984545454545454</v>
      </c>
      <c r="Q15" s="132">
        <f>P15/11</f>
        <v>8.634958677685951</v>
      </c>
      <c r="R15" s="133" t="str">
        <f>IF(Q15&gt;9.1,"ດີເລີດ",IF(Q15&gt;8,"ດີ",IF(Q15&gt;5,"ກາງ",IF(Q15&gt;2,"ອ່ອນ",IF(Q15&gt;1,"ໃຊ້ການບໍ່ໄດ້")))))</f>
        <v>ດີ</v>
      </c>
      <c r="S15" s="58"/>
    </row>
    <row r="16" spans="1:20" ht="32.25" customHeight="1">
      <c r="A16" s="50">
        <v>2</v>
      </c>
      <c r="B16" s="58" t="s">
        <v>103</v>
      </c>
      <c r="C16" s="51" t="s">
        <v>82</v>
      </c>
      <c r="D16" s="52" t="s">
        <v>84</v>
      </c>
      <c r="E16" s="84">
        <v>9.2949999999999999</v>
      </c>
      <c r="F16" s="84">
        <v>9.2725000000000009</v>
      </c>
      <c r="G16" s="84">
        <v>8.9700000000000006</v>
      </c>
      <c r="H16" s="84">
        <v>8.99</v>
      </c>
      <c r="I16" s="84">
        <v>8.98</v>
      </c>
      <c r="J16" s="84">
        <v>8.9250000000000007</v>
      </c>
      <c r="K16" s="84">
        <v>8.9499999999999993</v>
      </c>
      <c r="L16" s="84">
        <v>9.0500000000000007</v>
      </c>
      <c r="M16" s="84">
        <v>9.4</v>
      </c>
      <c r="N16" s="84">
        <v>9.2249999999999996</v>
      </c>
      <c r="O16" s="84">
        <v>9.0500000000000007</v>
      </c>
      <c r="P16" s="134">
        <f t="shared" ref="P16:P23" si="0">SUM(E16:O16)</f>
        <v>100.1075</v>
      </c>
      <c r="Q16" s="132">
        <f t="shared" ref="Q16:Q23" si="1">P16/11</f>
        <v>9.100681818181819</v>
      </c>
      <c r="R16" s="133" t="str">
        <f t="shared" ref="R16:R23" si="2">IF(Q16&gt;9.1,"ດີເລີດ",IF(Q16&gt;8,"ດີ",IF(Q16&gt;5,"ກາງ",IF(Q16&gt;2,"ອ່ອນ",IF(Q16&gt;1,"ໃຊ້ການບໍ່ໄດ້")))))</f>
        <v>ດີເລີດ</v>
      </c>
      <c r="S16" s="58"/>
    </row>
    <row r="17" spans="1:19" ht="32.25" customHeight="1">
      <c r="A17" s="50">
        <v>3</v>
      </c>
      <c r="B17" s="58" t="s">
        <v>103</v>
      </c>
      <c r="C17" s="51" t="s">
        <v>82</v>
      </c>
      <c r="D17" s="52" t="s">
        <v>84</v>
      </c>
      <c r="E17" s="84">
        <v>9.26</v>
      </c>
      <c r="F17" s="84">
        <v>9.2249999999999996</v>
      </c>
      <c r="G17" s="84">
        <v>9.0250000000000004</v>
      </c>
      <c r="H17" s="84">
        <v>8.9</v>
      </c>
      <c r="I17" s="84">
        <v>8.9250000000000007</v>
      </c>
      <c r="J17" s="84">
        <v>9.0250000000000004</v>
      </c>
      <c r="K17" s="84">
        <v>9.0749999999999993</v>
      </c>
      <c r="L17" s="84">
        <v>9.1750000000000007</v>
      </c>
      <c r="M17" s="84">
        <v>9.4250000000000007</v>
      </c>
      <c r="N17" s="84">
        <v>9.1499999999999986</v>
      </c>
      <c r="O17" s="84">
        <v>9.0500000000000007</v>
      </c>
      <c r="P17" s="134">
        <f t="shared" si="0"/>
        <v>100.23499999999997</v>
      </c>
      <c r="Q17" s="132">
        <f t="shared" si="1"/>
        <v>9.1122727272727246</v>
      </c>
      <c r="R17" s="133" t="str">
        <f t="shared" si="2"/>
        <v>ດີເລີດ</v>
      </c>
      <c r="S17" s="58"/>
    </row>
    <row r="18" spans="1:19" ht="32.25" customHeight="1">
      <c r="A18" s="50">
        <v>4</v>
      </c>
      <c r="B18" s="58" t="s">
        <v>103</v>
      </c>
      <c r="C18" s="51" t="s">
        <v>82</v>
      </c>
      <c r="D18" s="52" t="s">
        <v>84</v>
      </c>
      <c r="E18" s="84">
        <v>9.36</v>
      </c>
      <c r="F18" s="84">
        <v>9.3774999999999995</v>
      </c>
      <c r="G18" s="84">
        <v>9.0499999999999989</v>
      </c>
      <c r="H18" s="84">
        <v>9.0500000000000007</v>
      </c>
      <c r="I18" s="84">
        <v>9.0749999999999993</v>
      </c>
      <c r="J18" s="84">
        <v>9.125</v>
      </c>
      <c r="K18" s="84">
        <v>9.1999999999999993</v>
      </c>
      <c r="L18" s="84">
        <v>9.0749999999999993</v>
      </c>
      <c r="M18" s="84">
        <v>9.4499999999999993</v>
      </c>
      <c r="N18" s="84">
        <v>9.2750000000000004</v>
      </c>
      <c r="O18" s="84">
        <v>9.0824999999999996</v>
      </c>
      <c r="P18" s="134">
        <f t="shared" si="0"/>
        <v>101.12</v>
      </c>
      <c r="Q18" s="132">
        <f t="shared" si="1"/>
        <v>9.1927272727272733</v>
      </c>
      <c r="R18" s="133" t="str">
        <f t="shared" si="2"/>
        <v>ດີເລີດ</v>
      </c>
      <c r="S18" s="58"/>
    </row>
    <row r="19" spans="1:19" ht="32.25" customHeight="1">
      <c r="A19" s="50">
        <v>5</v>
      </c>
      <c r="B19" s="58" t="s">
        <v>103</v>
      </c>
      <c r="C19" s="51" t="s">
        <v>82</v>
      </c>
      <c r="D19" s="52" t="s">
        <v>86</v>
      </c>
      <c r="E19" s="84">
        <v>8.5708333333333329</v>
      </c>
      <c r="F19" s="84">
        <v>8.375</v>
      </c>
      <c r="G19" s="84">
        <v>7.9708333333333332</v>
      </c>
      <c r="H19" s="84">
        <v>7.520833333333333</v>
      </c>
      <c r="I19" s="84">
        <v>7.9333333333333336</v>
      </c>
      <c r="J19" s="84">
        <v>8.0658333333333339</v>
      </c>
      <c r="K19" s="84">
        <v>7.8416666666666668</v>
      </c>
      <c r="L19" s="84">
        <v>8.1458333333333339</v>
      </c>
      <c r="M19" s="84">
        <v>8.9591666666666665</v>
      </c>
      <c r="N19" s="84">
        <v>8.7091666666666665</v>
      </c>
      <c r="O19" s="84">
        <v>8.5</v>
      </c>
      <c r="P19" s="134">
        <f t="shared" si="0"/>
        <v>90.592499999999987</v>
      </c>
      <c r="Q19" s="132">
        <f t="shared" si="1"/>
        <v>8.235681818181817</v>
      </c>
      <c r="R19" s="133" t="str">
        <f t="shared" si="2"/>
        <v>ດີ</v>
      </c>
      <c r="S19" s="58"/>
    </row>
    <row r="20" spans="1:19" ht="32.25" customHeight="1">
      <c r="A20" s="50">
        <v>6</v>
      </c>
      <c r="B20" s="58" t="s">
        <v>103</v>
      </c>
      <c r="C20" s="51" t="s">
        <v>82</v>
      </c>
      <c r="D20" s="52" t="s">
        <v>86</v>
      </c>
      <c r="E20" s="85">
        <v>9.35</v>
      </c>
      <c r="F20" s="85">
        <v>9.2249999999999996</v>
      </c>
      <c r="G20" s="85">
        <v>9.1999999999999993</v>
      </c>
      <c r="H20" s="85">
        <v>9.125</v>
      </c>
      <c r="I20" s="85">
        <v>9.1</v>
      </c>
      <c r="J20" s="85">
        <v>9.1</v>
      </c>
      <c r="K20" s="85">
        <v>9.1</v>
      </c>
      <c r="L20" s="85">
        <v>9.2249999999999996</v>
      </c>
      <c r="M20" s="85">
        <v>9.3000000000000007</v>
      </c>
      <c r="N20" s="85">
        <v>9.1</v>
      </c>
      <c r="O20" s="85">
        <v>9.2249999999999996</v>
      </c>
      <c r="P20" s="134">
        <f t="shared" si="0"/>
        <v>101.04999999999998</v>
      </c>
      <c r="Q20" s="132">
        <f t="shared" si="1"/>
        <v>9.1863636363636356</v>
      </c>
      <c r="R20" s="133" t="str">
        <f t="shared" si="2"/>
        <v>ດີເລີດ</v>
      </c>
      <c r="S20" s="58"/>
    </row>
    <row r="21" spans="1:19" ht="32.25" customHeight="1">
      <c r="A21" s="50">
        <v>7</v>
      </c>
      <c r="B21" s="58" t="s">
        <v>103</v>
      </c>
      <c r="C21" s="51" t="s">
        <v>82</v>
      </c>
      <c r="D21" s="52" t="s">
        <v>86</v>
      </c>
      <c r="E21" s="84">
        <v>9.25</v>
      </c>
      <c r="F21" s="84">
        <v>9.2249999999999996</v>
      </c>
      <c r="G21" s="84">
        <v>9.1</v>
      </c>
      <c r="H21" s="84">
        <v>9.0749999999999993</v>
      </c>
      <c r="I21" s="84">
        <v>9.0124999999999993</v>
      </c>
      <c r="J21" s="84">
        <v>9.1</v>
      </c>
      <c r="K21" s="84">
        <v>9.1</v>
      </c>
      <c r="L21" s="84">
        <v>8.9749999999999996</v>
      </c>
      <c r="M21" s="84">
        <v>9.25</v>
      </c>
      <c r="N21" s="84">
        <v>9.1</v>
      </c>
      <c r="O21" s="84">
        <v>9.1</v>
      </c>
      <c r="P21" s="134">
        <f t="shared" si="0"/>
        <v>100.28749999999999</v>
      </c>
      <c r="Q21" s="132">
        <f t="shared" si="1"/>
        <v>9.1170454545454547</v>
      </c>
      <c r="R21" s="133" t="str">
        <f t="shared" si="2"/>
        <v>ດີເລີດ</v>
      </c>
      <c r="S21" s="58"/>
    </row>
    <row r="22" spans="1:19" ht="32.25" customHeight="1">
      <c r="A22" s="50">
        <v>8</v>
      </c>
      <c r="B22" s="58" t="s">
        <v>103</v>
      </c>
      <c r="C22" s="51" t="s">
        <v>82</v>
      </c>
      <c r="D22" s="52" t="s">
        <v>86</v>
      </c>
      <c r="E22" s="84">
        <v>8.5461363636363643</v>
      </c>
      <c r="F22" s="84">
        <v>8.4102272727272727</v>
      </c>
      <c r="G22" s="84">
        <v>7.7250000000000005</v>
      </c>
      <c r="H22" s="84">
        <v>7.7393181818181818</v>
      </c>
      <c r="I22" s="84">
        <v>7.8488636363636362</v>
      </c>
      <c r="J22" s="84">
        <v>7.7390909090909101</v>
      </c>
      <c r="K22" s="84">
        <v>7.7788636363636359</v>
      </c>
      <c r="L22" s="84">
        <v>7.8070454545454551</v>
      </c>
      <c r="M22" s="84">
        <v>9.0679545454545458</v>
      </c>
      <c r="N22" s="84">
        <v>8.4218181818181819</v>
      </c>
      <c r="O22" s="84">
        <v>7.8154545454545454</v>
      </c>
      <c r="P22" s="134">
        <f t="shared" si="0"/>
        <v>88.899772727272733</v>
      </c>
      <c r="Q22" s="132">
        <f t="shared" si="1"/>
        <v>8.0817975206611568</v>
      </c>
      <c r="R22" s="133" t="str">
        <f t="shared" si="2"/>
        <v>ດີ</v>
      </c>
      <c r="S22" s="58"/>
    </row>
    <row r="23" spans="1:19" ht="32.25" customHeight="1">
      <c r="A23" s="111">
        <v>9</v>
      </c>
      <c r="B23" s="58" t="s">
        <v>103</v>
      </c>
      <c r="C23" s="51" t="s">
        <v>82</v>
      </c>
      <c r="D23" s="112" t="s">
        <v>86</v>
      </c>
      <c r="E23" s="84">
        <v>8.6096428571428589</v>
      </c>
      <c r="F23" s="84">
        <v>8.7475000000000005</v>
      </c>
      <c r="G23" s="84">
        <v>8.0346428571428579</v>
      </c>
      <c r="H23" s="84">
        <v>7.9814285714285713</v>
      </c>
      <c r="I23" s="84">
        <v>7.8525</v>
      </c>
      <c r="J23" s="84">
        <v>8.1146428571428579</v>
      </c>
      <c r="K23" s="84">
        <v>8.0346428571428579</v>
      </c>
      <c r="L23" s="84">
        <v>8.4814285714285713</v>
      </c>
      <c r="M23" s="84">
        <v>8.9096428571428579</v>
      </c>
      <c r="N23" s="84">
        <v>8.6957142857142848</v>
      </c>
      <c r="O23" s="84">
        <v>7.9814285714285713</v>
      </c>
      <c r="P23" s="134">
        <f t="shared" si="0"/>
        <v>91.443214285714276</v>
      </c>
      <c r="Q23" s="132">
        <f t="shared" si="1"/>
        <v>8.313019480519479</v>
      </c>
      <c r="R23" s="133" t="str">
        <f t="shared" si="2"/>
        <v>ດີ</v>
      </c>
      <c r="S23" s="58"/>
    </row>
    <row r="26" spans="1:19" ht="20.25">
      <c r="C26" s="2"/>
      <c r="D26" s="56"/>
      <c r="O26" s="62" t="s">
        <v>69</v>
      </c>
    </row>
    <row r="27" spans="1:19" ht="20.25">
      <c r="C27" s="2"/>
    </row>
    <row r="28" spans="1:19" ht="20.25">
      <c r="C28" s="2"/>
    </row>
    <row r="29" spans="1:19" ht="20.25">
      <c r="C29" s="2"/>
    </row>
    <row r="30" spans="1:19" ht="20.25">
      <c r="C30" s="2"/>
    </row>
  </sheetData>
  <mergeCells count="28">
    <mergeCell ref="P1:S1"/>
    <mergeCell ref="P4:T4"/>
    <mergeCell ref="A2:S2"/>
    <mergeCell ref="A3:S3"/>
    <mergeCell ref="A5:S5"/>
    <mergeCell ref="A6:S6"/>
    <mergeCell ref="N9:N13"/>
    <mergeCell ref="E8:O8"/>
    <mergeCell ref="A8:A14"/>
    <mergeCell ref="B8:B14"/>
    <mergeCell ref="C8:C14"/>
    <mergeCell ref="D8:D10"/>
    <mergeCell ref="P8:R8"/>
    <mergeCell ref="D11:D14"/>
    <mergeCell ref="S8:S14"/>
    <mergeCell ref="E9:E13"/>
    <mergeCell ref="F9:F13"/>
    <mergeCell ref="G9:G13"/>
    <mergeCell ref="H9:H13"/>
    <mergeCell ref="I9:I13"/>
    <mergeCell ref="O9:O13"/>
    <mergeCell ref="P9:P14"/>
    <mergeCell ref="Q9:Q14"/>
    <mergeCell ref="R9:R14"/>
    <mergeCell ref="J9:J13"/>
    <mergeCell ref="K9:K13"/>
    <mergeCell ref="L9:L13"/>
    <mergeCell ref="M9:M13"/>
  </mergeCells>
  <printOptions horizontalCentered="1"/>
  <pageMargins left="0.23622047244094491" right="0.23622047244094491" top="0.47" bottom="0.51" header="0.21" footer="0.18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S30"/>
  <sheetViews>
    <sheetView zoomScale="80" zoomScaleNormal="80" workbookViewId="0">
      <selection activeCell="J9" sqref="J9:J13"/>
    </sheetView>
  </sheetViews>
  <sheetFormatPr defaultRowHeight="14.25"/>
  <cols>
    <col min="1" max="1" width="5.375" customWidth="1"/>
    <col min="2" max="2" width="34.25" style="47" customWidth="1"/>
    <col min="3" max="3" width="12" customWidth="1"/>
    <col min="4" max="4" width="10.625" bestFit="1" customWidth="1"/>
    <col min="5" max="8" width="7.75" customWidth="1"/>
    <col min="9" max="9" width="10.75" customWidth="1"/>
    <col min="10" max="14" width="7.75" customWidth="1"/>
    <col min="15" max="15" width="11" customWidth="1"/>
    <col min="16" max="16" width="9.375" style="44" customWidth="1"/>
    <col min="17" max="17" width="10.25" bestFit="1" customWidth="1"/>
    <col min="18" max="18" width="13.875" customWidth="1"/>
  </cols>
  <sheetData>
    <row r="1" spans="1:19" s="144" customFormat="1" ht="34.5" customHeight="1">
      <c r="A1" s="251" t="s">
        <v>136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19" ht="20.25">
      <c r="A2" s="222" t="s">
        <v>65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</row>
    <row r="3" spans="1:19" ht="20.25">
      <c r="A3" s="222" t="s">
        <v>94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1:19" ht="2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227" t="s">
        <v>93</v>
      </c>
      <c r="P4" s="227"/>
      <c r="Q4" s="227"/>
      <c r="R4" s="227"/>
      <c r="S4" s="227"/>
    </row>
    <row r="5" spans="1:19" ht="17.25">
      <c r="A5" s="217" t="s">
        <v>66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</row>
    <row r="6" spans="1:19" ht="20.25">
      <c r="A6" s="222" t="s">
        <v>131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</row>
    <row r="7" spans="1:19" ht="20.25">
      <c r="A7" s="24"/>
      <c r="B7" s="119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43"/>
      <c r="Q7" s="24"/>
      <c r="R7" s="24"/>
    </row>
    <row r="8" spans="1:19" ht="30" customHeight="1">
      <c r="A8" s="153" t="s">
        <v>0</v>
      </c>
      <c r="B8" s="193" t="s">
        <v>1</v>
      </c>
      <c r="C8" s="233" t="s">
        <v>77</v>
      </c>
      <c r="D8" s="192" t="s">
        <v>63</v>
      </c>
      <c r="E8" s="192" t="s">
        <v>74</v>
      </c>
      <c r="F8" s="192"/>
      <c r="G8" s="192"/>
      <c r="H8" s="192"/>
      <c r="I8" s="192"/>
      <c r="J8" s="192"/>
      <c r="K8" s="192"/>
      <c r="L8" s="192"/>
      <c r="M8" s="192"/>
      <c r="N8" s="192"/>
      <c r="O8" s="192" t="s">
        <v>6</v>
      </c>
      <c r="P8" s="192"/>
      <c r="Q8" s="192"/>
      <c r="R8" s="153" t="s">
        <v>10</v>
      </c>
    </row>
    <row r="9" spans="1:19" ht="15" customHeight="1">
      <c r="A9" s="153"/>
      <c r="B9" s="229"/>
      <c r="C9" s="233"/>
      <c r="D9" s="192"/>
      <c r="E9" s="155" t="s">
        <v>26</v>
      </c>
      <c r="F9" s="155" t="s">
        <v>53</v>
      </c>
      <c r="G9" s="148" t="s">
        <v>113</v>
      </c>
      <c r="H9" s="156" t="s">
        <v>114</v>
      </c>
      <c r="I9" s="157" t="s">
        <v>115</v>
      </c>
      <c r="J9" s="148" t="s">
        <v>116</v>
      </c>
      <c r="K9" s="148" t="s">
        <v>117</v>
      </c>
      <c r="L9" s="148" t="s">
        <v>20</v>
      </c>
      <c r="M9" s="148" t="s">
        <v>118</v>
      </c>
      <c r="N9" s="148" t="s">
        <v>19</v>
      </c>
      <c r="O9" s="193" t="s">
        <v>7</v>
      </c>
      <c r="P9" s="193" t="s">
        <v>8</v>
      </c>
      <c r="Q9" s="193" t="s">
        <v>9</v>
      </c>
      <c r="R9" s="153"/>
    </row>
    <row r="10" spans="1:19" ht="15" customHeight="1">
      <c r="A10" s="153"/>
      <c r="B10" s="229"/>
      <c r="C10" s="233"/>
      <c r="D10" s="192"/>
      <c r="E10" s="155"/>
      <c r="F10" s="155"/>
      <c r="G10" s="148"/>
      <c r="H10" s="156"/>
      <c r="I10" s="157"/>
      <c r="J10" s="148"/>
      <c r="K10" s="148"/>
      <c r="L10" s="148"/>
      <c r="M10" s="148"/>
      <c r="N10" s="148"/>
      <c r="O10" s="229"/>
      <c r="P10" s="229"/>
      <c r="Q10" s="229"/>
      <c r="R10" s="153"/>
    </row>
    <row r="11" spans="1:19" ht="36.950000000000003" customHeight="1">
      <c r="A11" s="153"/>
      <c r="B11" s="229"/>
      <c r="C11" s="233"/>
      <c r="D11" s="153" t="s">
        <v>3</v>
      </c>
      <c r="E11" s="155"/>
      <c r="F11" s="155"/>
      <c r="G11" s="148"/>
      <c r="H11" s="156"/>
      <c r="I11" s="157"/>
      <c r="J11" s="148"/>
      <c r="K11" s="148"/>
      <c r="L11" s="148"/>
      <c r="M11" s="148"/>
      <c r="N11" s="148"/>
      <c r="O11" s="229"/>
      <c r="P11" s="229"/>
      <c r="Q11" s="229"/>
      <c r="R11" s="153"/>
    </row>
    <row r="12" spans="1:19" ht="36.950000000000003" customHeight="1">
      <c r="A12" s="153"/>
      <c r="B12" s="229"/>
      <c r="C12" s="233"/>
      <c r="D12" s="153"/>
      <c r="E12" s="155"/>
      <c r="F12" s="155"/>
      <c r="G12" s="148"/>
      <c r="H12" s="156"/>
      <c r="I12" s="157"/>
      <c r="J12" s="148"/>
      <c r="K12" s="148"/>
      <c r="L12" s="148"/>
      <c r="M12" s="148"/>
      <c r="N12" s="148"/>
      <c r="O12" s="229"/>
      <c r="P12" s="229"/>
      <c r="Q12" s="229"/>
      <c r="R12" s="153"/>
    </row>
    <row r="13" spans="1:19" ht="71.25" customHeight="1">
      <c r="A13" s="153"/>
      <c r="B13" s="229"/>
      <c r="C13" s="233"/>
      <c r="D13" s="153"/>
      <c r="E13" s="155"/>
      <c r="F13" s="155"/>
      <c r="G13" s="148"/>
      <c r="H13" s="156"/>
      <c r="I13" s="157"/>
      <c r="J13" s="148"/>
      <c r="K13" s="148"/>
      <c r="L13" s="148"/>
      <c r="M13" s="148"/>
      <c r="N13" s="148"/>
      <c r="O13" s="229"/>
      <c r="P13" s="229"/>
      <c r="Q13" s="229"/>
      <c r="R13" s="153"/>
    </row>
    <row r="14" spans="1:19" ht="21" customHeight="1">
      <c r="A14" s="153"/>
      <c r="B14" s="250"/>
      <c r="C14" s="233"/>
      <c r="D14" s="153"/>
      <c r="E14" s="11">
        <v>1</v>
      </c>
      <c r="F14" s="11">
        <v>2</v>
      </c>
      <c r="G14" s="11">
        <v>3</v>
      </c>
      <c r="H14" s="11">
        <v>4</v>
      </c>
      <c r="I14" s="11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229"/>
      <c r="P14" s="229"/>
      <c r="Q14" s="250"/>
      <c r="R14" s="153"/>
    </row>
    <row r="15" spans="1:19" ht="32.25" customHeight="1">
      <c r="A15" s="118">
        <v>1</v>
      </c>
      <c r="B15" s="58" t="s">
        <v>103</v>
      </c>
      <c r="C15" s="116" t="s">
        <v>82</v>
      </c>
      <c r="D15" s="122" t="s">
        <v>137</v>
      </c>
      <c r="E15" s="85">
        <v>8.6</v>
      </c>
      <c r="F15" s="85">
        <v>9.5</v>
      </c>
      <c r="G15" s="85">
        <v>7.5</v>
      </c>
      <c r="H15" s="85">
        <v>9.5</v>
      </c>
      <c r="I15" s="85">
        <v>9.5</v>
      </c>
      <c r="J15" s="85">
        <v>9.5</v>
      </c>
      <c r="K15" s="85">
        <v>8.5</v>
      </c>
      <c r="L15" s="85">
        <v>8.5</v>
      </c>
      <c r="M15" s="85">
        <v>9.6352272727272723</v>
      </c>
      <c r="N15" s="85">
        <v>9.6352272727272723</v>
      </c>
      <c r="O15" s="132">
        <f t="shared" ref="O15:O23" si="0">SUM(E15:N15)</f>
        <v>90.37045454545455</v>
      </c>
      <c r="P15" s="132">
        <f>O15/10</f>
        <v>9.0370454545454546</v>
      </c>
      <c r="Q15" s="133" t="str">
        <f>IF(P15&gt;9.1,"ດີເລີດ",IF(P15&gt;8,"ດີ",IF(P15&gt;5,"ກາງ",IF(P15&gt;2,"ອ່ອນ",IF(P15&gt;1,"ໃຊ້ການບໍ່ໄດ້")))))</f>
        <v>ດີ</v>
      </c>
      <c r="R15" s="29"/>
    </row>
    <row r="16" spans="1:19" ht="32.25" customHeight="1">
      <c r="A16" s="118">
        <v>2</v>
      </c>
      <c r="B16" s="58" t="s">
        <v>103</v>
      </c>
      <c r="C16" s="116" t="s">
        <v>82</v>
      </c>
      <c r="D16" s="122" t="s">
        <v>138</v>
      </c>
      <c r="E16" s="84">
        <v>9.2949999999999999</v>
      </c>
      <c r="F16" s="84">
        <v>9.2725000000000009</v>
      </c>
      <c r="G16" s="84">
        <v>8.9700000000000006</v>
      </c>
      <c r="H16" s="84">
        <v>8.99</v>
      </c>
      <c r="I16" s="84">
        <v>8.98</v>
      </c>
      <c r="J16" s="84">
        <v>8.9250000000000007</v>
      </c>
      <c r="K16" s="84">
        <v>8.9499999999999993</v>
      </c>
      <c r="L16" s="84">
        <v>9.0500000000000007</v>
      </c>
      <c r="M16" s="84">
        <v>9.4</v>
      </c>
      <c r="N16" s="84">
        <v>9.2249999999999996</v>
      </c>
      <c r="O16" s="132">
        <f t="shared" si="0"/>
        <v>91.057500000000005</v>
      </c>
      <c r="P16" s="132">
        <f t="shared" ref="P16:P23" si="1">O16/10</f>
        <v>9.1057500000000005</v>
      </c>
      <c r="Q16" s="133" t="str">
        <f t="shared" ref="Q16:Q23" si="2">IF(P16&gt;9.1,"ດີເລີດ",IF(P16&gt;8,"ດີ",IF(P16&gt;5,"ກາງ",IF(P16&gt;2,"ອ່ອນ",IF(P16&gt;1,"ໃຊ້ການບໍ່ໄດ້")))))</f>
        <v>ດີເລີດ</v>
      </c>
      <c r="R16" s="29"/>
    </row>
    <row r="17" spans="1:18" ht="32.25" customHeight="1">
      <c r="A17" s="118">
        <v>3</v>
      </c>
      <c r="B17" s="58" t="s">
        <v>103</v>
      </c>
      <c r="C17" s="116" t="s">
        <v>82</v>
      </c>
      <c r="D17" s="122" t="s">
        <v>139</v>
      </c>
      <c r="E17" s="84">
        <v>9.26</v>
      </c>
      <c r="F17" s="84">
        <v>9.2249999999999996</v>
      </c>
      <c r="G17" s="84">
        <v>9.0250000000000004</v>
      </c>
      <c r="H17" s="84">
        <v>8.9</v>
      </c>
      <c r="I17" s="84">
        <v>8.9250000000000007</v>
      </c>
      <c r="J17" s="84">
        <v>9.0250000000000004</v>
      </c>
      <c r="K17" s="84">
        <v>8</v>
      </c>
      <c r="L17" s="84">
        <v>9.1750000000000007</v>
      </c>
      <c r="M17" s="84">
        <v>9.4250000000000007</v>
      </c>
      <c r="N17" s="84">
        <v>9.1499999999999986</v>
      </c>
      <c r="O17" s="132">
        <f t="shared" si="0"/>
        <v>90.109999999999985</v>
      </c>
      <c r="P17" s="132">
        <f t="shared" si="1"/>
        <v>9.0109999999999992</v>
      </c>
      <c r="Q17" s="133" t="str">
        <f t="shared" si="2"/>
        <v>ດີ</v>
      </c>
      <c r="R17" s="29"/>
    </row>
    <row r="18" spans="1:18" ht="32.25" customHeight="1">
      <c r="A18" s="118">
        <v>4</v>
      </c>
      <c r="B18" s="58" t="s">
        <v>103</v>
      </c>
      <c r="C18" s="116" t="s">
        <v>82</v>
      </c>
      <c r="D18" s="122" t="s">
        <v>142</v>
      </c>
      <c r="E18" s="84">
        <v>9.36</v>
      </c>
      <c r="F18" s="84">
        <v>9.3774999999999995</v>
      </c>
      <c r="G18" s="84">
        <v>9.0499999999999989</v>
      </c>
      <c r="H18" s="84">
        <v>9.0500000000000007</v>
      </c>
      <c r="I18" s="84">
        <v>9.0749999999999993</v>
      </c>
      <c r="J18" s="84">
        <v>8.6</v>
      </c>
      <c r="K18" s="84">
        <v>9.1999999999999993</v>
      </c>
      <c r="L18" s="84">
        <v>9.0749999999999993</v>
      </c>
      <c r="M18" s="84">
        <v>7.5</v>
      </c>
      <c r="N18" s="84">
        <v>9.2750000000000004</v>
      </c>
      <c r="O18" s="132">
        <f t="shared" si="0"/>
        <v>89.5625</v>
      </c>
      <c r="P18" s="132">
        <f t="shared" si="1"/>
        <v>8.9562500000000007</v>
      </c>
      <c r="Q18" s="133" t="str">
        <f t="shared" si="2"/>
        <v>ດີ</v>
      </c>
      <c r="R18" s="29"/>
    </row>
    <row r="19" spans="1:18" ht="32.25" customHeight="1">
      <c r="A19" s="118">
        <v>5</v>
      </c>
      <c r="B19" s="58" t="s">
        <v>103</v>
      </c>
      <c r="C19" s="116" t="s">
        <v>82</v>
      </c>
      <c r="D19" s="122" t="s">
        <v>140</v>
      </c>
      <c r="E19" s="84">
        <v>8.5708333333333329</v>
      </c>
      <c r="F19" s="84">
        <v>8.375</v>
      </c>
      <c r="G19" s="84">
        <v>7.9708333333333332</v>
      </c>
      <c r="H19" s="84">
        <v>7.520833333333333</v>
      </c>
      <c r="I19" s="84">
        <v>7.9333333333333336</v>
      </c>
      <c r="J19" s="84">
        <v>8.0658333333333339</v>
      </c>
      <c r="K19" s="84">
        <v>7.8416666666666668</v>
      </c>
      <c r="L19" s="84">
        <v>8.1458333333333339</v>
      </c>
      <c r="M19" s="84">
        <v>8.9591666666666665</v>
      </c>
      <c r="N19" s="84">
        <v>8.7091666666666665</v>
      </c>
      <c r="O19" s="132">
        <f t="shared" si="0"/>
        <v>82.092499999999987</v>
      </c>
      <c r="P19" s="132">
        <f t="shared" si="1"/>
        <v>8.209249999999999</v>
      </c>
      <c r="Q19" s="133" t="str">
        <f t="shared" si="2"/>
        <v>ດີ</v>
      </c>
      <c r="R19" s="29"/>
    </row>
    <row r="20" spans="1:18" ht="32.25" customHeight="1">
      <c r="A20" s="118">
        <v>6</v>
      </c>
      <c r="B20" s="58" t="s">
        <v>103</v>
      </c>
      <c r="C20" s="116" t="s">
        <v>82</v>
      </c>
      <c r="D20" s="122" t="s">
        <v>141</v>
      </c>
      <c r="E20" s="85">
        <v>9.35</v>
      </c>
      <c r="F20" s="85">
        <v>9.2249999999999996</v>
      </c>
      <c r="G20" s="85">
        <v>9.1999999999999993</v>
      </c>
      <c r="H20" s="85">
        <v>8.1</v>
      </c>
      <c r="I20" s="85">
        <v>9.1</v>
      </c>
      <c r="J20" s="85">
        <v>9.1</v>
      </c>
      <c r="K20" s="85">
        <v>9.1</v>
      </c>
      <c r="L20" s="85">
        <v>9.2249999999999996</v>
      </c>
      <c r="M20" s="85">
        <v>9.3000000000000007</v>
      </c>
      <c r="N20" s="85">
        <v>9.1</v>
      </c>
      <c r="O20" s="132">
        <f t="shared" si="0"/>
        <v>90.8</v>
      </c>
      <c r="P20" s="132">
        <f t="shared" si="1"/>
        <v>9.08</v>
      </c>
      <c r="Q20" s="133" t="str">
        <f t="shared" si="2"/>
        <v>ດີ</v>
      </c>
      <c r="R20" s="29"/>
    </row>
    <row r="21" spans="1:18" ht="32.25" customHeight="1">
      <c r="A21" s="118">
        <v>7</v>
      </c>
      <c r="B21" s="58" t="s">
        <v>103</v>
      </c>
      <c r="C21" s="116" t="s">
        <v>82</v>
      </c>
      <c r="D21" s="122" t="s">
        <v>139</v>
      </c>
      <c r="E21" s="84">
        <v>9.25</v>
      </c>
      <c r="F21" s="84">
        <v>9.2249999999999996</v>
      </c>
      <c r="G21" s="84">
        <v>9.1</v>
      </c>
      <c r="H21" s="84">
        <v>9.0749999999999993</v>
      </c>
      <c r="I21" s="84">
        <v>9.0124999999999993</v>
      </c>
      <c r="J21" s="84">
        <v>9.1</v>
      </c>
      <c r="K21" s="84">
        <v>9.1</v>
      </c>
      <c r="L21" s="84">
        <v>8.9749999999999996</v>
      </c>
      <c r="M21" s="84">
        <v>9.25</v>
      </c>
      <c r="N21" s="84">
        <v>9.1</v>
      </c>
      <c r="O21" s="132">
        <f t="shared" si="0"/>
        <v>91.1875</v>
      </c>
      <c r="P21" s="132">
        <f t="shared" si="1"/>
        <v>9.1187500000000004</v>
      </c>
      <c r="Q21" s="133" t="str">
        <f t="shared" si="2"/>
        <v>ດີເລີດ</v>
      </c>
      <c r="R21" s="29"/>
    </row>
    <row r="22" spans="1:18" ht="32.25" customHeight="1">
      <c r="A22" s="118">
        <v>8</v>
      </c>
      <c r="B22" s="58" t="s">
        <v>103</v>
      </c>
      <c r="C22" s="116" t="s">
        <v>82</v>
      </c>
      <c r="D22" s="122" t="s">
        <v>137</v>
      </c>
      <c r="E22" s="84">
        <v>8.5461363636363643</v>
      </c>
      <c r="F22" s="84">
        <v>8.4102272727272727</v>
      </c>
      <c r="G22" s="84">
        <v>7.7250000000000005</v>
      </c>
      <c r="H22" s="84">
        <v>7.7393181818181818</v>
      </c>
      <c r="I22" s="84">
        <v>7.8488636363636362</v>
      </c>
      <c r="J22" s="84">
        <v>7.7390909090909101</v>
      </c>
      <c r="K22" s="84">
        <v>7.7788636363636359</v>
      </c>
      <c r="L22" s="84">
        <v>7.8070454545454551</v>
      </c>
      <c r="M22" s="84">
        <v>9.0679545454545458</v>
      </c>
      <c r="N22" s="84">
        <v>8.4218181818181819</v>
      </c>
      <c r="O22" s="132">
        <f t="shared" si="0"/>
        <v>81.08431818181819</v>
      </c>
      <c r="P22" s="132">
        <f t="shared" si="1"/>
        <v>8.1084318181818187</v>
      </c>
      <c r="Q22" s="133" t="str">
        <f t="shared" si="2"/>
        <v>ດີ</v>
      </c>
      <c r="R22" s="29"/>
    </row>
    <row r="23" spans="1:18" ht="32.25" customHeight="1">
      <c r="A23" s="117">
        <v>9</v>
      </c>
      <c r="B23" s="58" t="s">
        <v>103</v>
      </c>
      <c r="C23" s="116" t="s">
        <v>82</v>
      </c>
      <c r="D23" s="121" t="s">
        <v>143</v>
      </c>
      <c r="E23" s="84">
        <v>8.6096428571428589</v>
      </c>
      <c r="F23" s="84">
        <v>8.7475000000000005</v>
      </c>
      <c r="G23" s="84">
        <v>8.0346428571428579</v>
      </c>
      <c r="H23" s="84">
        <v>7.9814285714285713</v>
      </c>
      <c r="I23" s="84">
        <v>7.8525</v>
      </c>
      <c r="J23" s="84">
        <v>8.1146428571428579</v>
      </c>
      <c r="K23" s="84">
        <v>8.0346428571428579</v>
      </c>
      <c r="L23" s="84">
        <v>8.4814285714285713</v>
      </c>
      <c r="M23" s="84">
        <v>8.9096428571428579</v>
      </c>
      <c r="N23" s="84">
        <v>8.6957142857142848</v>
      </c>
      <c r="O23" s="132">
        <f t="shared" si="0"/>
        <v>83.46178571428571</v>
      </c>
      <c r="P23" s="132">
        <f t="shared" si="1"/>
        <v>8.3461785714285703</v>
      </c>
      <c r="Q23" s="133" t="str">
        <f t="shared" si="2"/>
        <v>ດີ</v>
      </c>
      <c r="R23" s="29"/>
    </row>
    <row r="26" spans="1:18" ht="27.75" customHeight="1">
      <c r="C26" s="2"/>
      <c r="D26" s="56"/>
      <c r="O26" s="62" t="s">
        <v>69</v>
      </c>
    </row>
    <row r="27" spans="1:18" ht="20.25">
      <c r="C27" s="2"/>
    </row>
    <row r="28" spans="1:18" ht="20.25">
      <c r="C28" s="2"/>
    </row>
    <row r="29" spans="1:18" ht="20.25">
      <c r="C29" s="2"/>
    </row>
    <row r="30" spans="1:18" ht="20.25">
      <c r="C30" s="2"/>
    </row>
  </sheetData>
  <mergeCells count="27">
    <mergeCell ref="A1:R1"/>
    <mergeCell ref="A8:A14"/>
    <mergeCell ref="B8:B14"/>
    <mergeCell ref="C8:C14"/>
    <mergeCell ref="D8:D10"/>
    <mergeCell ref="E8:N8"/>
    <mergeCell ref="D11:D14"/>
    <mergeCell ref="A2:R2"/>
    <mergeCell ref="A3:R3"/>
    <mergeCell ref="O4:S4"/>
    <mergeCell ref="A5:R5"/>
    <mergeCell ref="A6:R6"/>
    <mergeCell ref="Q9:Q14"/>
    <mergeCell ref="O8:Q8"/>
    <mergeCell ref="R8:R14"/>
    <mergeCell ref="E9:E13"/>
    <mergeCell ref="F9:F13"/>
    <mergeCell ref="G9:G13"/>
    <mergeCell ref="H9:H13"/>
    <mergeCell ref="I9:I13"/>
    <mergeCell ref="J9:J13"/>
    <mergeCell ref="P9:P14"/>
    <mergeCell ref="K9:K13"/>
    <mergeCell ref="L9:L13"/>
    <mergeCell ref="M9:M13"/>
    <mergeCell ref="N9:N13"/>
    <mergeCell ref="O9:O14"/>
  </mergeCells>
  <printOptions horizontalCentered="1"/>
  <pageMargins left="0.23622047244094491" right="0.23622047244094491" top="0.47" bottom="0.51" header="0.21" footer="0.18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0" sqref="K20"/>
    </sheetView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A19"/>
  <sheetViews>
    <sheetView view="pageLayout" workbookViewId="0">
      <selection activeCell="D6" sqref="D6:D10"/>
    </sheetView>
  </sheetViews>
  <sheetFormatPr defaultColWidth="9" defaultRowHeight="20.25"/>
  <cols>
    <col min="1" max="1" width="5.75" style="1" customWidth="1"/>
    <col min="2" max="2" width="11.75" style="9" customWidth="1"/>
    <col min="3" max="3" width="23.75" style="1" customWidth="1"/>
    <col min="4" max="9" width="9.75" style="1" customWidth="1"/>
    <col min="10" max="10" width="8.625" style="1" customWidth="1"/>
    <col min="11" max="11" width="7.25" style="1" customWidth="1"/>
    <col min="12" max="12" width="8.25" style="1" customWidth="1"/>
    <col min="13" max="13" width="7" style="1" customWidth="1"/>
    <col min="14" max="14" width="7.375" style="1" customWidth="1"/>
    <col min="15" max="16384" width="9" style="1"/>
  </cols>
  <sheetData>
    <row r="1" spans="1:27">
      <c r="B1" s="83"/>
      <c r="M1" s="18" t="s">
        <v>109</v>
      </c>
      <c r="N1" s="18"/>
    </row>
    <row r="2" spans="1:27">
      <c r="A2" s="151" t="s">
        <v>71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8"/>
      <c r="P2" s="8"/>
      <c r="Q2" s="8"/>
    </row>
    <row r="3" spans="1:27">
      <c r="A3" s="151" t="s">
        <v>25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5" spans="1:27" ht="20.25" customHeight="1">
      <c r="A5" s="154" t="s">
        <v>55</v>
      </c>
      <c r="B5" s="154"/>
      <c r="C5" s="154"/>
      <c r="D5" s="153" t="s">
        <v>74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27" ht="33" customHeight="1">
      <c r="A6" s="15">
        <v>1</v>
      </c>
      <c r="B6" s="37" t="s">
        <v>56</v>
      </c>
      <c r="C6" s="14" t="s">
        <v>68</v>
      </c>
      <c r="D6" s="155" t="s">
        <v>26</v>
      </c>
      <c r="E6" s="155" t="s">
        <v>53</v>
      </c>
      <c r="F6" s="148" t="s">
        <v>27</v>
      </c>
      <c r="G6" s="156" t="s">
        <v>18</v>
      </c>
      <c r="H6" s="160" t="s">
        <v>24</v>
      </c>
      <c r="I6" s="148" t="s">
        <v>61</v>
      </c>
      <c r="J6" s="148" t="s">
        <v>62</v>
      </c>
      <c r="K6" s="148" t="s">
        <v>20</v>
      </c>
      <c r="L6" s="148" t="s">
        <v>19</v>
      </c>
      <c r="M6" s="148" t="s">
        <v>21</v>
      </c>
      <c r="N6" s="148" t="s">
        <v>22</v>
      </c>
    </row>
    <row r="7" spans="1:27" ht="33" customHeight="1">
      <c r="A7" s="15">
        <v>2</v>
      </c>
      <c r="B7" s="37" t="s">
        <v>57</v>
      </c>
      <c r="C7" s="14" t="s">
        <v>145</v>
      </c>
      <c r="D7" s="155"/>
      <c r="E7" s="155"/>
      <c r="F7" s="148"/>
      <c r="G7" s="156"/>
      <c r="H7" s="161"/>
      <c r="I7" s="148"/>
      <c r="J7" s="148"/>
      <c r="K7" s="148"/>
      <c r="L7" s="148"/>
      <c r="M7" s="148"/>
      <c r="N7" s="148"/>
    </row>
    <row r="8" spans="1:27" ht="39.75" customHeight="1">
      <c r="A8" s="15">
        <v>3</v>
      </c>
      <c r="B8" s="37" t="s">
        <v>58</v>
      </c>
      <c r="C8" s="14" t="s">
        <v>146</v>
      </c>
      <c r="D8" s="155"/>
      <c r="E8" s="155"/>
      <c r="F8" s="148"/>
      <c r="G8" s="156"/>
      <c r="H8" s="161"/>
      <c r="I8" s="148"/>
      <c r="J8" s="148"/>
      <c r="K8" s="148"/>
      <c r="L8" s="148"/>
      <c r="M8" s="148"/>
      <c r="N8" s="148"/>
    </row>
    <row r="9" spans="1:27" ht="39" customHeight="1">
      <c r="A9" s="15">
        <v>4</v>
      </c>
      <c r="B9" s="37" t="s">
        <v>59</v>
      </c>
      <c r="C9" s="14" t="s">
        <v>147</v>
      </c>
      <c r="D9" s="155"/>
      <c r="E9" s="155"/>
      <c r="F9" s="148"/>
      <c r="G9" s="156"/>
      <c r="H9" s="161"/>
      <c r="I9" s="148"/>
      <c r="J9" s="148"/>
      <c r="K9" s="148"/>
      <c r="L9" s="148"/>
      <c r="M9" s="148"/>
      <c r="N9" s="148"/>
    </row>
    <row r="10" spans="1:27" ht="39" customHeight="1">
      <c r="A10" s="15">
        <v>5</v>
      </c>
      <c r="B10" s="37" t="s">
        <v>60</v>
      </c>
      <c r="C10" s="14" t="s">
        <v>148</v>
      </c>
      <c r="D10" s="155"/>
      <c r="E10" s="155"/>
      <c r="F10" s="148"/>
      <c r="G10" s="156"/>
      <c r="H10" s="162"/>
      <c r="I10" s="148"/>
      <c r="J10" s="148"/>
      <c r="K10" s="148"/>
      <c r="L10" s="148"/>
      <c r="M10" s="148"/>
      <c r="N10" s="148"/>
      <c r="V10" s="163"/>
      <c r="W10" s="163"/>
      <c r="X10" s="163"/>
      <c r="Y10" s="163"/>
      <c r="Z10" s="163"/>
    </row>
    <row r="11" spans="1:27">
      <c r="A11" s="12" t="s">
        <v>0</v>
      </c>
      <c r="B11" s="149" t="s">
        <v>1</v>
      </c>
      <c r="C11" s="150"/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V11" s="163"/>
      <c r="W11" s="163"/>
      <c r="X11" s="163"/>
      <c r="Y11" s="163"/>
      <c r="Z11" s="163"/>
      <c r="AA11" s="163"/>
    </row>
    <row r="12" spans="1:27" ht="28.5" customHeight="1">
      <c r="A12" s="11">
        <v>1</v>
      </c>
      <c r="B12" s="158"/>
      <c r="C12" s="159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V12" s="163"/>
      <c r="W12" s="163"/>
      <c r="X12" s="163"/>
      <c r="Y12" s="163"/>
      <c r="Z12" s="163"/>
      <c r="AA12" s="163"/>
    </row>
    <row r="13" spans="1:27" ht="28.5" customHeight="1">
      <c r="A13" s="11">
        <v>2</v>
      </c>
      <c r="B13" s="158"/>
      <c r="C13" s="159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V13" s="163"/>
      <c r="W13" s="163"/>
      <c r="X13" s="163"/>
      <c r="Y13" s="163"/>
      <c r="Z13" s="163"/>
      <c r="AA13" s="163"/>
    </row>
    <row r="14" spans="1:27" ht="28.5" customHeight="1">
      <c r="A14" s="11">
        <v>3</v>
      </c>
      <c r="B14" s="158"/>
      <c r="C14" s="159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V14" s="163"/>
      <c r="W14" s="163"/>
      <c r="X14" s="163"/>
    </row>
    <row r="15" spans="1:27" ht="28.5" customHeight="1">
      <c r="A15" s="11">
        <v>4</v>
      </c>
      <c r="B15" s="158"/>
      <c r="C15" s="159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V15" s="163"/>
      <c r="W15" s="163"/>
      <c r="X15" s="163"/>
    </row>
    <row r="16" spans="1:27" ht="28.5" customHeight="1">
      <c r="A16" s="11">
        <v>5</v>
      </c>
      <c r="B16" s="158"/>
      <c r="C16" s="159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V16" s="163"/>
      <c r="W16" s="163"/>
      <c r="X16" s="163"/>
    </row>
    <row r="17" spans="1:24" ht="28.5" customHeight="1">
      <c r="A17" s="11">
        <v>6</v>
      </c>
      <c r="B17" s="158"/>
      <c r="C17" s="159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V17" s="163"/>
      <c r="W17" s="163"/>
      <c r="X17" s="163"/>
    </row>
    <row r="19" spans="1:24">
      <c r="B19" s="4" t="s">
        <v>119</v>
      </c>
    </row>
  </sheetData>
  <mergeCells count="30">
    <mergeCell ref="K6:K10"/>
    <mergeCell ref="B14:C14"/>
    <mergeCell ref="B13:C13"/>
    <mergeCell ref="V17:X17"/>
    <mergeCell ref="V13:AA13"/>
    <mergeCell ref="V14:X14"/>
    <mergeCell ref="V15:X15"/>
    <mergeCell ref="V16:X16"/>
    <mergeCell ref="B15:C15"/>
    <mergeCell ref="B16:C16"/>
    <mergeCell ref="B17:C17"/>
    <mergeCell ref="V10:Z10"/>
    <mergeCell ref="V11:AA11"/>
    <mergeCell ref="V12:AA12"/>
    <mergeCell ref="A2:N2"/>
    <mergeCell ref="A3:N3"/>
    <mergeCell ref="B11:C11"/>
    <mergeCell ref="B12:C12"/>
    <mergeCell ref="A5:C5"/>
    <mergeCell ref="D5:N5"/>
    <mergeCell ref="D6:D10"/>
    <mergeCell ref="E6:E10"/>
    <mergeCell ref="F6:F10"/>
    <mergeCell ref="G6:G10"/>
    <mergeCell ref="H6:H10"/>
    <mergeCell ref="I6:I10"/>
    <mergeCell ref="J6:J10"/>
    <mergeCell ref="L6:L10"/>
    <mergeCell ref="M6:M10"/>
    <mergeCell ref="N6:N10"/>
  </mergeCells>
  <pageMargins left="0.54" right="0.25" top="0.49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N21"/>
  <sheetViews>
    <sheetView view="pageLayout" workbookViewId="0">
      <selection activeCell="F4" sqref="F4"/>
    </sheetView>
  </sheetViews>
  <sheetFormatPr defaultRowHeight="14.25"/>
  <cols>
    <col min="2" max="2" width="13.875" customWidth="1"/>
    <col min="3" max="3" width="20.25" customWidth="1"/>
    <col min="4" max="4" width="8.25" customWidth="1"/>
    <col min="5" max="13" width="6.875" customWidth="1"/>
  </cols>
  <sheetData>
    <row r="1" spans="1:14" s="1" customFormat="1" ht="20.25">
      <c r="B1" s="83"/>
      <c r="L1" s="164"/>
      <c r="M1" s="164"/>
      <c r="N1" s="164"/>
    </row>
    <row r="2" spans="1:14" ht="33.75" customHeight="1">
      <c r="A2" s="152" t="s">
        <v>110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4" ht="17.25">
      <c r="A3" s="152" t="s">
        <v>111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4" ht="2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32.25" customHeight="1">
      <c r="A5" s="154" t="s">
        <v>55</v>
      </c>
      <c r="B5" s="154"/>
      <c r="C5" s="154"/>
      <c r="D5" s="153" t="s">
        <v>112</v>
      </c>
      <c r="E5" s="153"/>
      <c r="F5" s="153"/>
      <c r="G5" s="153"/>
      <c r="H5" s="153"/>
      <c r="I5" s="153"/>
      <c r="J5" s="153"/>
      <c r="K5" s="153"/>
      <c r="L5" s="153"/>
      <c r="M5" s="153"/>
    </row>
    <row r="6" spans="1:14" ht="27" customHeight="1">
      <c r="A6" s="108">
        <v>1</v>
      </c>
      <c r="B6" s="107" t="s">
        <v>56</v>
      </c>
      <c r="C6" s="14" t="s">
        <v>68</v>
      </c>
      <c r="D6" s="155" t="s">
        <v>26</v>
      </c>
      <c r="E6" s="155" t="s">
        <v>53</v>
      </c>
      <c r="F6" s="148" t="s">
        <v>113</v>
      </c>
      <c r="G6" s="156" t="s">
        <v>114</v>
      </c>
      <c r="H6" s="157" t="s">
        <v>115</v>
      </c>
      <c r="I6" s="148" t="s">
        <v>116</v>
      </c>
      <c r="J6" s="148" t="s">
        <v>117</v>
      </c>
      <c r="K6" s="148" t="s">
        <v>20</v>
      </c>
      <c r="L6" s="148" t="s">
        <v>118</v>
      </c>
      <c r="M6" s="148" t="s">
        <v>19</v>
      </c>
    </row>
    <row r="7" spans="1:14" ht="27" customHeight="1">
      <c r="A7" s="108">
        <v>2</v>
      </c>
      <c r="B7" s="107" t="s">
        <v>57</v>
      </c>
      <c r="C7" s="14" t="s">
        <v>145</v>
      </c>
      <c r="D7" s="155"/>
      <c r="E7" s="155"/>
      <c r="F7" s="148"/>
      <c r="G7" s="156"/>
      <c r="H7" s="157"/>
      <c r="I7" s="148"/>
      <c r="J7" s="148"/>
      <c r="K7" s="148"/>
      <c r="L7" s="148"/>
      <c r="M7" s="148"/>
    </row>
    <row r="8" spans="1:14" ht="27" customHeight="1">
      <c r="A8" s="108">
        <v>3</v>
      </c>
      <c r="B8" s="107" t="s">
        <v>58</v>
      </c>
      <c r="C8" s="14" t="s">
        <v>146</v>
      </c>
      <c r="D8" s="155"/>
      <c r="E8" s="155"/>
      <c r="F8" s="148"/>
      <c r="G8" s="156"/>
      <c r="H8" s="157"/>
      <c r="I8" s="148"/>
      <c r="J8" s="148"/>
      <c r="K8" s="148"/>
      <c r="L8" s="148"/>
      <c r="M8" s="148"/>
    </row>
    <row r="9" spans="1:14" ht="27" customHeight="1">
      <c r="A9" s="108">
        <v>4</v>
      </c>
      <c r="B9" s="107" t="s">
        <v>59</v>
      </c>
      <c r="C9" s="14" t="s">
        <v>147</v>
      </c>
      <c r="D9" s="155"/>
      <c r="E9" s="155"/>
      <c r="F9" s="148"/>
      <c r="G9" s="156"/>
      <c r="H9" s="157"/>
      <c r="I9" s="148"/>
      <c r="J9" s="148"/>
      <c r="K9" s="148"/>
      <c r="L9" s="148"/>
      <c r="M9" s="148"/>
    </row>
    <row r="10" spans="1:14" ht="33.75" customHeight="1">
      <c r="A10" s="108">
        <v>5</v>
      </c>
      <c r="B10" s="107" t="s">
        <v>60</v>
      </c>
      <c r="C10" s="14" t="s">
        <v>148</v>
      </c>
      <c r="D10" s="155"/>
      <c r="E10" s="155"/>
      <c r="F10" s="148"/>
      <c r="G10" s="156"/>
      <c r="H10" s="157"/>
      <c r="I10" s="148"/>
      <c r="J10" s="148"/>
      <c r="K10" s="148"/>
      <c r="L10" s="148"/>
      <c r="M10" s="148"/>
    </row>
    <row r="11" spans="1:14" ht="27" customHeight="1">
      <c r="A11" s="12" t="s">
        <v>0</v>
      </c>
      <c r="B11" s="149" t="s">
        <v>1</v>
      </c>
      <c r="C11" s="150"/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</row>
    <row r="12" spans="1:14" ht="20.25">
      <c r="A12" s="11">
        <v>1</v>
      </c>
      <c r="B12" s="149"/>
      <c r="C12" s="150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4" ht="20.25">
      <c r="A13" s="11">
        <v>2</v>
      </c>
      <c r="B13" s="149"/>
      <c r="C13" s="150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4" ht="20.25">
      <c r="A14" s="11">
        <v>3</v>
      </c>
      <c r="B14" s="167"/>
      <c r="C14" s="168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4" ht="20.25">
      <c r="A15" s="11">
        <v>4</v>
      </c>
      <c r="B15" s="165"/>
      <c r="C15" s="16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4" ht="20.25">
      <c r="A16" s="11">
        <v>5</v>
      </c>
      <c r="B16" s="165"/>
      <c r="C16" s="16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20.25">
      <c r="A17" s="11">
        <v>6</v>
      </c>
      <c r="B17" s="165"/>
      <c r="C17" s="16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ht="20.25">
      <c r="A18" s="11">
        <v>7</v>
      </c>
      <c r="B18" s="165"/>
      <c r="C18" s="16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2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0.25">
      <c r="A20" s="1"/>
      <c r="B20" s="4" t="s">
        <v>119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mergeCells count="23">
    <mergeCell ref="L1:N1"/>
    <mergeCell ref="B18:C18"/>
    <mergeCell ref="J6:J10"/>
    <mergeCell ref="K6:K10"/>
    <mergeCell ref="L6:L10"/>
    <mergeCell ref="M6:M10"/>
    <mergeCell ref="B11:C11"/>
    <mergeCell ref="B12:C12"/>
    <mergeCell ref="B13:C13"/>
    <mergeCell ref="B14:C14"/>
    <mergeCell ref="B15:C15"/>
    <mergeCell ref="B16:C16"/>
    <mergeCell ref="B17:C17"/>
    <mergeCell ref="A2:M2"/>
    <mergeCell ref="A3:M3"/>
    <mergeCell ref="A5:C5"/>
    <mergeCell ref="D5:M5"/>
    <mergeCell ref="D6:D10"/>
    <mergeCell ref="E6:E10"/>
    <mergeCell ref="F6:F10"/>
    <mergeCell ref="G6:G10"/>
    <mergeCell ref="H6:H10"/>
    <mergeCell ref="I6:I10"/>
  </mergeCells>
  <pageMargins left="0.7" right="0.7" top="0.75" bottom="0.75" header="0.3" footer="0.3"/>
  <pageSetup orientation="landscape" r:id="rId1"/>
  <headerFooter>
    <oddHeader>&amp;R&amp;"Phetsarath OT,Bold"&amp;12ແບບຟອມທີ 3.3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P23"/>
  <sheetViews>
    <sheetView view="pageLayout" workbookViewId="0">
      <selection activeCell="C5" sqref="C5:P5"/>
    </sheetView>
  </sheetViews>
  <sheetFormatPr defaultColWidth="9.125" defaultRowHeight="18.75"/>
  <cols>
    <col min="1" max="1" width="10.625" style="5" customWidth="1"/>
    <col min="2" max="2" width="17.875" style="5" customWidth="1"/>
    <col min="3" max="3" width="6.625" style="5" customWidth="1"/>
    <col min="4" max="16" width="6.75" style="5" customWidth="1"/>
    <col min="17" max="16384" width="9.125" style="5"/>
  </cols>
  <sheetData>
    <row r="1" spans="1:16">
      <c r="A1" s="151" t="s">
        <v>72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>
      <c r="A2" s="151" t="s">
        <v>17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6" ht="2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>
      <c r="A4" s="18" t="s">
        <v>123</v>
      </c>
      <c r="B4" s="18"/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19"/>
      <c r="P4" s="19"/>
    </row>
    <row r="5" spans="1:16" ht="20.25" customHeight="1">
      <c r="A5" s="154" t="s">
        <v>13</v>
      </c>
      <c r="B5" s="154"/>
      <c r="C5" s="153" t="s">
        <v>51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</row>
    <row r="6" spans="1:16" ht="20.25">
      <c r="A6" s="154" t="s">
        <v>14</v>
      </c>
      <c r="B6" s="154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</row>
    <row r="7" spans="1:16" ht="20.25">
      <c r="A7" s="165" t="s">
        <v>38</v>
      </c>
      <c r="B7" s="16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0.25">
      <c r="A8" s="165" t="s">
        <v>39</v>
      </c>
      <c r="B8" s="16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0.25">
      <c r="A9" s="165" t="s">
        <v>43</v>
      </c>
      <c r="B9" s="16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20.25">
      <c r="A10" s="165" t="s">
        <v>44</v>
      </c>
      <c r="B10" s="16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20.25">
      <c r="A11" s="165" t="s">
        <v>45</v>
      </c>
      <c r="B11" s="16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20.25">
      <c r="A12" s="165" t="s">
        <v>46</v>
      </c>
      <c r="B12" s="16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0.25">
      <c r="A13" s="165" t="s">
        <v>47</v>
      </c>
      <c r="B13" s="16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25">
      <c r="A14" s="165" t="s">
        <v>48</v>
      </c>
      <c r="B14" s="16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0.25">
      <c r="A15" s="165" t="s">
        <v>49</v>
      </c>
      <c r="B15" s="16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20.25">
      <c r="A16" s="174" t="s">
        <v>50</v>
      </c>
      <c r="B16" s="175"/>
      <c r="C16" s="1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>
      <c r="A17" s="172" t="s">
        <v>40</v>
      </c>
      <c r="B17" s="17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21.75" customHeight="1">
      <c r="A18" s="173" t="s">
        <v>41</v>
      </c>
      <c r="B18" s="17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ht="22.5" customHeight="1">
      <c r="A19" s="173" t="s">
        <v>42</v>
      </c>
      <c r="B19" s="173"/>
      <c r="C19" s="169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1"/>
    </row>
    <row r="20" spans="1:16" ht="21.75" customHeight="1">
      <c r="A20" s="173" t="s">
        <v>15</v>
      </c>
      <c r="B20" s="173"/>
      <c r="C20" s="169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1"/>
    </row>
    <row r="21" spans="1:16">
      <c r="A21" s="173" t="s">
        <v>9</v>
      </c>
      <c r="B21" s="173"/>
      <c r="C21" s="169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1"/>
    </row>
    <row r="22" spans="1:16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>
      <c r="A23" s="4" t="s">
        <v>16</v>
      </c>
      <c r="B23" s="4"/>
      <c r="C23" s="4"/>
      <c r="D23" s="4"/>
      <c r="E23" s="4"/>
      <c r="F23" s="4"/>
    </row>
  </sheetData>
  <mergeCells count="23">
    <mergeCell ref="A10:B10"/>
    <mergeCell ref="A11:B11"/>
    <mergeCell ref="A1:P1"/>
    <mergeCell ref="A2:P2"/>
    <mergeCell ref="A5:B5"/>
    <mergeCell ref="C5:P5"/>
    <mergeCell ref="A6:B6"/>
    <mergeCell ref="A7:B7"/>
    <mergeCell ref="A8:B8"/>
    <mergeCell ref="A9:B9"/>
    <mergeCell ref="A12:B12"/>
    <mergeCell ref="A13:B13"/>
    <mergeCell ref="A14:B14"/>
    <mergeCell ref="A15:B15"/>
    <mergeCell ref="A16:B16"/>
    <mergeCell ref="C19:P19"/>
    <mergeCell ref="C20:P20"/>
    <mergeCell ref="C21:P21"/>
    <mergeCell ref="A17:B17"/>
    <mergeCell ref="A18:B18"/>
    <mergeCell ref="A19:B19"/>
    <mergeCell ref="A20:B20"/>
    <mergeCell ref="A21:B21"/>
  </mergeCells>
  <printOptions horizontalCentered="1"/>
  <pageMargins left="0.25" right="0.25" top="0.75" bottom="0.75" header="0.3" footer="0.3"/>
  <pageSetup paperSize="9" orientation="landscape" r:id="rId1"/>
  <headerFooter>
    <oddHeader xml:space="preserve">&amp;R&amp;"Phetsarath OT,Bold"&amp;12ແບບຟອມທີ 4.1 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AF24"/>
  <sheetViews>
    <sheetView view="pageLayout" workbookViewId="0">
      <selection activeCell="C11" sqref="C11"/>
    </sheetView>
  </sheetViews>
  <sheetFormatPr defaultColWidth="9.125" defaultRowHeight="20.25"/>
  <cols>
    <col min="1" max="1" width="11.125" style="1" customWidth="1"/>
    <col min="2" max="2" width="17.375" style="1" customWidth="1"/>
    <col min="3" max="13" width="10.25" style="1" customWidth="1"/>
    <col min="14" max="16384" width="9.125" style="1"/>
  </cols>
  <sheetData>
    <row r="1" spans="1:32">
      <c r="A1" s="151" t="s">
        <v>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32">
      <c r="A2" s="151" t="s">
        <v>11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3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>
      <c r="A4" s="177" t="s">
        <v>12</v>
      </c>
      <c r="B4" s="177"/>
      <c r="C4" s="177"/>
      <c r="D4" s="177"/>
      <c r="E4" s="177"/>
      <c r="F4" s="177"/>
      <c r="G4" s="177"/>
      <c r="H4" s="19"/>
      <c r="I4" s="19"/>
      <c r="J4" s="19"/>
      <c r="K4" s="19"/>
      <c r="L4" s="19"/>
      <c r="M4" s="19"/>
    </row>
    <row r="5" spans="1:32" ht="20.25" customHeight="1">
      <c r="A5" s="154" t="s">
        <v>13</v>
      </c>
      <c r="B5" s="154"/>
      <c r="C5" s="153" t="s">
        <v>51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1:32">
      <c r="A6" s="154" t="s">
        <v>14</v>
      </c>
      <c r="B6" s="154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</row>
    <row r="7" spans="1:32">
      <c r="A7" s="165" t="s">
        <v>52</v>
      </c>
      <c r="B7" s="16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32">
      <c r="A8" s="165" t="s">
        <v>39</v>
      </c>
      <c r="B8" s="16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32">
      <c r="A9" s="165" t="s">
        <v>43</v>
      </c>
      <c r="B9" s="16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32">
      <c r="A10" s="165" t="s">
        <v>44</v>
      </c>
      <c r="B10" s="16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32">
      <c r="A11" s="165" t="s">
        <v>45</v>
      </c>
      <c r="B11" s="16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32">
      <c r="A12" s="165" t="s">
        <v>46</v>
      </c>
      <c r="B12" s="16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32">
      <c r="A13" s="165" t="s">
        <v>47</v>
      </c>
      <c r="B13" s="16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32">
      <c r="A14" s="165" t="s">
        <v>48</v>
      </c>
      <c r="B14" s="16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32">
      <c r="A15" s="165" t="s">
        <v>49</v>
      </c>
      <c r="B15" s="16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32">
      <c r="A16" s="165" t="s">
        <v>50</v>
      </c>
      <c r="B16" s="16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72" t="s">
        <v>40</v>
      </c>
      <c r="B17" s="17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>
      <c r="A18" s="173" t="s">
        <v>41</v>
      </c>
      <c r="B18" s="17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s="4" customFormat="1" ht="18.75">
      <c r="A19" s="173" t="s">
        <v>42</v>
      </c>
      <c r="B19" s="173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</row>
    <row r="20" spans="1:13">
      <c r="A20" s="173" t="s">
        <v>15</v>
      </c>
      <c r="B20" s="173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</row>
    <row r="21" spans="1:13">
      <c r="A21" s="173" t="s">
        <v>9</v>
      </c>
      <c r="B21" s="173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</row>
    <row r="22" spans="1:1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>
      <c r="A24" s="18" t="s">
        <v>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</sheetData>
  <mergeCells count="24">
    <mergeCell ref="A20:B20"/>
    <mergeCell ref="C20:M20"/>
    <mergeCell ref="A21:B21"/>
    <mergeCell ref="C21:M21"/>
    <mergeCell ref="A4:G4"/>
    <mergeCell ref="A12:B12"/>
    <mergeCell ref="A13:B13"/>
    <mergeCell ref="A14:B14"/>
    <mergeCell ref="A15:B15"/>
    <mergeCell ref="A16:B16"/>
    <mergeCell ref="A17:B17"/>
    <mergeCell ref="A18:B18"/>
    <mergeCell ref="A19:B19"/>
    <mergeCell ref="C19:M19"/>
    <mergeCell ref="A7:B7"/>
    <mergeCell ref="A8:B8"/>
    <mergeCell ref="A9:B9"/>
    <mergeCell ref="A10:B10"/>
    <mergeCell ref="A11:B11"/>
    <mergeCell ref="A1:M1"/>
    <mergeCell ref="A2:M2"/>
    <mergeCell ref="C5:M5"/>
    <mergeCell ref="A5:B5"/>
    <mergeCell ref="A6:B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&amp;R&amp;"Phetsarath OT,Bold"&amp;12ແບບຟອມທີ 4.2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L24"/>
  <sheetViews>
    <sheetView view="pageLayout" workbookViewId="0">
      <selection activeCell="C11" sqref="C11"/>
    </sheetView>
  </sheetViews>
  <sheetFormatPr defaultRowHeight="14.25"/>
  <cols>
    <col min="2" max="2" width="19.125" customWidth="1"/>
  </cols>
  <sheetData>
    <row r="1" spans="1:12" ht="17.25">
      <c r="A1" s="151" t="s">
        <v>120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17.25">
      <c r="A2" s="151" t="s">
        <v>121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2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0.25">
      <c r="A4" s="4" t="s">
        <v>12</v>
      </c>
      <c r="B4" s="4"/>
      <c r="C4" s="4"/>
      <c r="D4" s="4"/>
      <c r="E4" s="4"/>
      <c r="F4" s="4"/>
      <c r="G4" s="4"/>
      <c r="H4" s="4"/>
      <c r="I4" s="1"/>
      <c r="J4" s="1"/>
      <c r="K4" s="1"/>
      <c r="L4" s="1"/>
    </row>
    <row r="5" spans="1:12" ht="17.25">
      <c r="A5" s="154" t="s">
        <v>13</v>
      </c>
      <c r="B5" s="154"/>
      <c r="C5" s="153" t="s">
        <v>122</v>
      </c>
      <c r="D5" s="153"/>
      <c r="E5" s="153"/>
      <c r="F5" s="153"/>
      <c r="G5" s="153"/>
      <c r="H5" s="153"/>
      <c r="I5" s="153"/>
      <c r="J5" s="153"/>
      <c r="K5" s="153"/>
      <c r="L5" s="153"/>
    </row>
    <row r="6" spans="1:12" ht="20.25">
      <c r="A6" s="154" t="s">
        <v>14</v>
      </c>
      <c r="B6" s="154"/>
      <c r="C6" s="109">
        <v>1</v>
      </c>
      <c r="D6" s="109">
        <v>2</v>
      </c>
      <c r="E6" s="109">
        <v>3</v>
      </c>
      <c r="F6" s="109">
        <v>4</v>
      </c>
      <c r="G6" s="109">
        <v>5</v>
      </c>
      <c r="H6" s="109">
        <v>6</v>
      </c>
      <c r="I6" s="109">
        <v>7</v>
      </c>
      <c r="J6" s="109">
        <v>8</v>
      </c>
      <c r="K6" s="109">
        <v>9</v>
      </c>
      <c r="L6" s="109">
        <v>10</v>
      </c>
    </row>
    <row r="7" spans="1:12" ht="20.25">
      <c r="A7" s="165" t="s">
        <v>52</v>
      </c>
      <c r="B7" s="166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ht="20.25">
      <c r="A8" s="165" t="s">
        <v>39</v>
      </c>
      <c r="B8" s="166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ht="20.25">
      <c r="A9" s="165" t="s">
        <v>43</v>
      </c>
      <c r="B9" s="166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20.25">
      <c r="A10" s="165" t="s">
        <v>44</v>
      </c>
      <c r="B10" s="166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ht="20.25">
      <c r="A11" s="165" t="s">
        <v>45</v>
      </c>
      <c r="B11" s="166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ht="20.25">
      <c r="A12" s="165" t="s">
        <v>46</v>
      </c>
      <c r="B12" s="166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20.25">
      <c r="A13" s="165" t="s">
        <v>47</v>
      </c>
      <c r="B13" s="166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ht="20.25">
      <c r="A14" s="165" t="s">
        <v>48</v>
      </c>
      <c r="B14" s="166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ht="20.25">
      <c r="A15" s="165" t="s">
        <v>49</v>
      </c>
      <c r="B15" s="166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ht="21" thickBot="1">
      <c r="A16" s="165" t="s">
        <v>50</v>
      </c>
      <c r="B16" s="166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ht="18.75">
      <c r="A17" s="172" t="s">
        <v>40</v>
      </c>
      <c r="B17" s="172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18.75">
      <c r="A18" s="173" t="s">
        <v>41</v>
      </c>
      <c r="B18" s="173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18.75">
      <c r="A19" s="173" t="s">
        <v>42</v>
      </c>
      <c r="B19" s="173"/>
      <c r="C19" s="176"/>
      <c r="D19" s="176"/>
      <c r="E19" s="176"/>
      <c r="F19" s="176"/>
      <c r="G19" s="176"/>
      <c r="H19" s="176"/>
      <c r="I19" s="176"/>
      <c r="J19" s="176"/>
      <c r="K19" s="176"/>
      <c r="L19" s="176"/>
    </row>
    <row r="20" spans="1:12" ht="18.75">
      <c r="A20" s="173" t="s">
        <v>15</v>
      </c>
      <c r="B20" s="173"/>
      <c r="C20" s="176"/>
      <c r="D20" s="176"/>
      <c r="E20" s="176"/>
      <c r="F20" s="176"/>
      <c r="G20" s="176"/>
      <c r="H20" s="176"/>
      <c r="I20" s="176"/>
      <c r="J20" s="176"/>
      <c r="K20" s="176"/>
      <c r="L20" s="176"/>
    </row>
    <row r="21" spans="1:12" ht="18.75">
      <c r="A21" s="173" t="s">
        <v>9</v>
      </c>
      <c r="B21" s="173"/>
      <c r="C21" s="176"/>
      <c r="D21" s="176"/>
      <c r="E21" s="176"/>
      <c r="F21" s="176"/>
      <c r="G21" s="176"/>
      <c r="H21" s="176"/>
      <c r="I21" s="176"/>
      <c r="J21" s="176"/>
      <c r="K21" s="176"/>
      <c r="L21" s="176"/>
    </row>
    <row r="22" spans="1:12" ht="20.25">
      <c r="A22" s="114"/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</row>
    <row r="23" spans="1:12" ht="18.7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18.75">
      <c r="A24" s="18" t="s">
        <v>16</v>
      </c>
      <c r="B24" s="18"/>
      <c r="C24" s="18"/>
      <c r="D24" s="18"/>
      <c r="E24" s="18"/>
      <c r="F24" s="18"/>
      <c r="G24" s="22"/>
      <c r="H24" s="22"/>
      <c r="I24" s="22"/>
      <c r="J24" s="22"/>
      <c r="K24" s="22"/>
      <c r="L24" s="22"/>
    </row>
  </sheetData>
  <mergeCells count="23">
    <mergeCell ref="A13:B13"/>
    <mergeCell ref="A1:L1"/>
    <mergeCell ref="A2:L2"/>
    <mergeCell ref="A5:B5"/>
    <mergeCell ref="C5:L5"/>
    <mergeCell ref="A6:B6"/>
    <mergeCell ref="A7:B7"/>
    <mergeCell ref="A8:B8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  <mergeCell ref="C19:L19"/>
    <mergeCell ref="A20:B20"/>
    <mergeCell ref="C20:L20"/>
    <mergeCell ref="A21:B21"/>
    <mergeCell ref="C21:L21"/>
    <mergeCell ref="A19:B19"/>
  </mergeCells>
  <pageMargins left="0.7" right="0.7" top="0.75" bottom="0.75" header="0.3" footer="0.3"/>
  <pageSetup orientation="landscape" r:id="rId1"/>
  <headerFooter>
    <oddHeader>&amp;R&amp;"Phetsarath OT,Bold"&amp;12ແບບຟອມທີ 4.3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W44"/>
  <sheetViews>
    <sheetView view="pageLayout" topLeftCell="D1" workbookViewId="0">
      <selection activeCell="I7" sqref="I7"/>
    </sheetView>
  </sheetViews>
  <sheetFormatPr defaultColWidth="9.125" defaultRowHeight="20.25"/>
  <cols>
    <col min="1" max="1" width="4.125" style="2" customWidth="1"/>
    <col min="2" max="2" width="27.75" style="2" customWidth="1"/>
    <col min="3" max="3" width="17.875" style="2" customWidth="1"/>
    <col min="4" max="4" width="10.375" style="2" customWidth="1"/>
    <col min="5" max="5" width="9.125" style="2" customWidth="1"/>
    <col min="6" max="6" width="9" style="55" customWidth="1"/>
    <col min="7" max="7" width="8.125" style="55" customWidth="1"/>
    <col min="8" max="8" width="8" style="55" customWidth="1"/>
    <col min="9" max="9" width="8.625" style="55" customWidth="1"/>
    <col min="10" max="10" width="7.875" style="55" customWidth="1"/>
    <col min="11" max="11" width="7.25" style="55" customWidth="1"/>
    <col min="12" max="12" width="8" style="55" customWidth="1"/>
    <col min="13" max="13" width="7.625" style="55" customWidth="1"/>
    <col min="14" max="14" width="8.25" style="55" customWidth="1"/>
    <col min="15" max="15" width="7.625" style="55" customWidth="1"/>
    <col min="16" max="16" width="8.375" style="55" customWidth="1"/>
    <col min="17" max="17" width="8" style="55" customWidth="1"/>
    <col min="18" max="18" width="8.75" style="55" customWidth="1"/>
    <col min="19" max="19" width="8.25" style="55" customWidth="1"/>
    <col min="20" max="20" width="10.25" style="72" customWidth="1"/>
    <col min="21" max="21" width="8.25" style="42" customWidth="1"/>
    <col min="22" max="22" width="9.75" style="2" bestFit="1" customWidth="1"/>
    <col min="23" max="23" width="9.625" style="2" customWidth="1"/>
    <col min="24" max="16384" width="9.125" style="2"/>
  </cols>
  <sheetData>
    <row r="1" spans="1:23" ht="27" customHeight="1">
      <c r="A1" s="222" t="s">
        <v>65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</row>
    <row r="2" spans="1:23">
      <c r="A2" s="222" t="s">
        <v>94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</row>
    <row r="3" spans="1:23">
      <c r="A3" s="227"/>
      <c r="B3" s="227"/>
      <c r="C3" s="227"/>
      <c r="D3" s="227"/>
      <c r="E3" s="23"/>
      <c r="F3" s="54"/>
      <c r="G3" s="54"/>
      <c r="H3" s="54"/>
      <c r="I3" s="54"/>
      <c r="J3" s="54"/>
      <c r="K3" s="54"/>
      <c r="L3" s="54"/>
      <c r="M3" s="54"/>
      <c r="N3" s="228"/>
      <c r="O3" s="228"/>
      <c r="P3" s="228"/>
      <c r="Q3" s="228"/>
      <c r="R3" s="228"/>
      <c r="S3" s="227" t="s">
        <v>93</v>
      </c>
      <c r="T3" s="227"/>
      <c r="U3" s="227"/>
      <c r="V3" s="227"/>
      <c r="W3" s="227"/>
    </row>
    <row r="4" spans="1:23">
      <c r="A4" s="217" t="s">
        <v>66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</row>
    <row r="5" spans="1:23">
      <c r="A5" s="217" t="s">
        <v>124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</row>
    <row r="6" spans="1:23">
      <c r="A6" s="222" t="s">
        <v>107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</row>
    <row r="7" spans="1:23" ht="21" thickBo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71"/>
      <c r="U7" s="69"/>
      <c r="V7" s="69"/>
      <c r="W7" s="69"/>
    </row>
    <row r="8" spans="1:23">
      <c r="A8" s="194" t="s">
        <v>0</v>
      </c>
      <c r="B8" s="149" t="s">
        <v>1</v>
      </c>
      <c r="C8" s="215" t="s">
        <v>76</v>
      </c>
      <c r="D8" s="191" t="s">
        <v>63</v>
      </c>
      <c r="E8" s="184" t="s">
        <v>2</v>
      </c>
      <c r="F8" s="226" t="s">
        <v>75</v>
      </c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3" t="s">
        <v>6</v>
      </c>
      <c r="U8" s="224"/>
      <c r="V8" s="225"/>
      <c r="W8" s="220" t="s">
        <v>10</v>
      </c>
    </row>
    <row r="9" spans="1:23">
      <c r="A9" s="194"/>
      <c r="B9" s="149"/>
      <c r="C9" s="216"/>
      <c r="D9" s="192"/>
      <c r="E9" s="185"/>
      <c r="F9" s="214" t="s">
        <v>26</v>
      </c>
      <c r="G9" s="214" t="s">
        <v>95</v>
      </c>
      <c r="H9" s="204" t="s">
        <v>27</v>
      </c>
      <c r="I9" s="212" t="s">
        <v>99</v>
      </c>
      <c r="J9" s="213" t="s">
        <v>29</v>
      </c>
      <c r="K9" s="204" t="s">
        <v>30</v>
      </c>
      <c r="L9" s="204" t="s">
        <v>31</v>
      </c>
      <c r="M9" s="204" t="s">
        <v>32</v>
      </c>
      <c r="N9" s="204" t="s">
        <v>33</v>
      </c>
      <c r="O9" s="204" t="s">
        <v>100</v>
      </c>
      <c r="P9" s="204" t="s">
        <v>34</v>
      </c>
      <c r="Q9" s="204" t="s">
        <v>35</v>
      </c>
      <c r="R9" s="204" t="s">
        <v>36</v>
      </c>
      <c r="S9" s="204" t="s">
        <v>101</v>
      </c>
      <c r="T9" s="218" t="s">
        <v>7</v>
      </c>
      <c r="U9" s="218" t="s">
        <v>8</v>
      </c>
      <c r="V9" s="195" t="s">
        <v>9</v>
      </c>
      <c r="W9" s="221"/>
    </row>
    <row r="10" spans="1:23" ht="27" customHeight="1">
      <c r="A10" s="194"/>
      <c r="B10" s="149"/>
      <c r="C10" s="216"/>
      <c r="D10" s="192"/>
      <c r="E10" s="185"/>
      <c r="F10" s="214"/>
      <c r="G10" s="214"/>
      <c r="H10" s="204"/>
      <c r="I10" s="212"/>
      <c r="J10" s="213"/>
      <c r="K10" s="204"/>
      <c r="L10" s="204"/>
      <c r="M10" s="204"/>
      <c r="N10" s="204"/>
      <c r="O10" s="204"/>
      <c r="P10" s="204"/>
      <c r="Q10" s="204"/>
      <c r="R10" s="204"/>
      <c r="S10" s="204"/>
      <c r="T10" s="219"/>
      <c r="U10" s="219"/>
      <c r="V10" s="189"/>
      <c r="W10" s="221"/>
    </row>
    <row r="11" spans="1:23" ht="36.950000000000003" customHeight="1">
      <c r="A11" s="194"/>
      <c r="B11" s="149"/>
      <c r="C11" s="216"/>
      <c r="D11" s="153" t="s">
        <v>3</v>
      </c>
      <c r="E11" s="185"/>
      <c r="F11" s="214"/>
      <c r="G11" s="214"/>
      <c r="H11" s="204"/>
      <c r="I11" s="212"/>
      <c r="J11" s="213"/>
      <c r="K11" s="204"/>
      <c r="L11" s="204"/>
      <c r="M11" s="204"/>
      <c r="N11" s="204"/>
      <c r="O11" s="204"/>
      <c r="P11" s="204"/>
      <c r="Q11" s="204"/>
      <c r="R11" s="204"/>
      <c r="S11" s="204"/>
      <c r="T11" s="219"/>
      <c r="U11" s="219"/>
      <c r="V11" s="189"/>
      <c r="W11" s="221"/>
    </row>
    <row r="12" spans="1:23" ht="36.950000000000003" customHeight="1">
      <c r="A12" s="194"/>
      <c r="B12" s="149"/>
      <c r="C12" s="216"/>
      <c r="D12" s="153"/>
      <c r="E12" s="185"/>
      <c r="F12" s="214"/>
      <c r="G12" s="214"/>
      <c r="H12" s="204"/>
      <c r="I12" s="212"/>
      <c r="J12" s="213"/>
      <c r="K12" s="204"/>
      <c r="L12" s="204"/>
      <c r="M12" s="204"/>
      <c r="N12" s="204"/>
      <c r="O12" s="204"/>
      <c r="P12" s="204"/>
      <c r="Q12" s="204"/>
      <c r="R12" s="204"/>
      <c r="S12" s="204"/>
      <c r="T12" s="219"/>
      <c r="U12" s="219"/>
      <c r="V12" s="189"/>
      <c r="W12" s="221"/>
    </row>
    <row r="13" spans="1:23" ht="36.950000000000003" customHeight="1">
      <c r="A13" s="194"/>
      <c r="B13" s="149"/>
      <c r="C13" s="216"/>
      <c r="D13" s="153"/>
      <c r="E13" s="185"/>
      <c r="F13" s="214"/>
      <c r="G13" s="214"/>
      <c r="H13" s="204"/>
      <c r="I13" s="212"/>
      <c r="J13" s="213"/>
      <c r="K13" s="204"/>
      <c r="L13" s="204"/>
      <c r="M13" s="204"/>
      <c r="N13" s="204"/>
      <c r="O13" s="204"/>
      <c r="P13" s="204"/>
      <c r="Q13" s="204"/>
      <c r="R13" s="204"/>
      <c r="S13" s="204"/>
      <c r="T13" s="219"/>
      <c r="U13" s="219"/>
      <c r="V13" s="189"/>
      <c r="W13" s="221"/>
    </row>
    <row r="14" spans="1:23" ht="24.75" customHeight="1" thickBot="1">
      <c r="A14" s="195"/>
      <c r="B14" s="196"/>
      <c r="C14" s="216"/>
      <c r="D14" s="193"/>
      <c r="E14" s="186"/>
      <c r="F14" s="67">
        <v>1</v>
      </c>
      <c r="G14" s="67">
        <v>2</v>
      </c>
      <c r="H14" s="67">
        <v>3</v>
      </c>
      <c r="I14" s="67">
        <v>4</v>
      </c>
      <c r="J14" s="67">
        <v>5</v>
      </c>
      <c r="K14" s="67">
        <v>6</v>
      </c>
      <c r="L14" s="67">
        <v>7</v>
      </c>
      <c r="M14" s="67">
        <v>8</v>
      </c>
      <c r="N14" s="67">
        <v>9</v>
      </c>
      <c r="O14" s="67">
        <v>10</v>
      </c>
      <c r="P14" s="67">
        <v>11</v>
      </c>
      <c r="Q14" s="67">
        <v>12</v>
      </c>
      <c r="R14" s="67">
        <v>13</v>
      </c>
      <c r="S14" s="67">
        <v>14</v>
      </c>
      <c r="T14" s="219"/>
      <c r="U14" s="219"/>
      <c r="V14" s="189"/>
      <c r="W14" s="221"/>
    </row>
    <row r="15" spans="1:23" ht="36.950000000000003" customHeight="1" thickBot="1">
      <c r="A15" s="178">
        <v>1</v>
      </c>
      <c r="B15" s="181" t="s">
        <v>104</v>
      </c>
      <c r="C15" s="206" t="s">
        <v>78</v>
      </c>
      <c r="D15" s="209" t="s">
        <v>91</v>
      </c>
      <c r="E15" s="26" t="s">
        <v>4</v>
      </c>
      <c r="F15" s="90">
        <v>9.8000000000000007</v>
      </c>
      <c r="G15" s="90">
        <v>9.8000000000000007</v>
      </c>
      <c r="H15" s="90">
        <v>9.3000000000000007</v>
      </c>
      <c r="I15" s="90">
        <v>9.3000000000000007</v>
      </c>
      <c r="J15" s="90">
        <v>9.5</v>
      </c>
      <c r="K15" s="90">
        <v>9.3000000000000007</v>
      </c>
      <c r="L15" s="90">
        <v>9.3000000000000007</v>
      </c>
      <c r="M15" s="90">
        <v>9.4</v>
      </c>
      <c r="N15" s="90">
        <v>9.4</v>
      </c>
      <c r="O15" s="90">
        <v>9.5</v>
      </c>
      <c r="P15" s="90">
        <v>9.9</v>
      </c>
      <c r="Q15" s="90">
        <v>9.5</v>
      </c>
      <c r="R15" s="90">
        <v>9.8000000000000007</v>
      </c>
      <c r="S15" s="90">
        <v>9.4</v>
      </c>
      <c r="T15" s="98">
        <f>SUM(F15:S15)</f>
        <v>133.20000000000002</v>
      </c>
      <c r="U15" s="99">
        <f t="shared" ref="U15:U35" si="0">T15/14</f>
        <v>9.514285714285716</v>
      </c>
      <c r="V15" s="75" t="str">
        <f>IF(U15&gt;=9.0995,"ດີເລີດ",IF(U15&gt;=8,"ດີ",IF(U15&gt;=5,"ກາງ",IF(U15&gt;=2,"ອ່ອນ",IF(U15&gt;=1,"ໃຊ້ການບໍ່ໄດ້")))))</f>
        <v>ດີເລີດ</v>
      </c>
      <c r="W15" s="77"/>
    </row>
    <row r="16" spans="1:23" ht="21" thickBot="1">
      <c r="A16" s="179"/>
      <c r="B16" s="182"/>
      <c r="C16" s="207"/>
      <c r="D16" s="210"/>
      <c r="E16" s="38" t="s">
        <v>5</v>
      </c>
      <c r="F16" s="87">
        <v>9.4285714285714288</v>
      </c>
      <c r="G16" s="87">
        <v>9.4714285714285715</v>
      </c>
      <c r="H16" s="87">
        <v>9.2571428571428562</v>
      </c>
      <c r="I16" s="87">
        <v>9.2714285714285722</v>
      </c>
      <c r="J16" s="87">
        <v>9.4714285714285715</v>
      </c>
      <c r="K16" s="87">
        <v>9.2571428571428562</v>
      </c>
      <c r="L16" s="87">
        <v>9.3000000000000007</v>
      </c>
      <c r="M16" s="87">
        <v>9.4</v>
      </c>
      <c r="N16" s="87">
        <v>9.4285714285714288</v>
      </c>
      <c r="O16" s="87">
        <v>9.6571428571428566</v>
      </c>
      <c r="P16" s="87">
        <v>9.8571428571428577</v>
      </c>
      <c r="Q16" s="87">
        <v>9.7142857142857135</v>
      </c>
      <c r="R16" s="87">
        <v>9.7714285714285722</v>
      </c>
      <c r="S16" s="87">
        <v>9.4285714285714288</v>
      </c>
      <c r="T16" s="100">
        <f t="shared" ref="T16:T35" si="1">SUM(F16:S16)</f>
        <v>132.71428571428572</v>
      </c>
      <c r="U16" s="101">
        <f t="shared" si="0"/>
        <v>9.479591836734695</v>
      </c>
      <c r="V16" s="79" t="str">
        <f t="shared" ref="V16:V35" si="2">IF(U16&gt;=9.0995,"ດີເລີດ",IF(U16&gt;=8,"ດີ",IF(U16&gt;=5,"ກາງ",IF(U16&gt;=2,"ອ່ອນ",IF(U16&gt;=1,"ໃຊ້ການບໍ່ໄດ້")))))</f>
        <v>ດີເລີດ</v>
      </c>
      <c r="W16" s="80"/>
    </row>
    <row r="17" spans="1:23" ht="21" thickBot="1">
      <c r="A17" s="180"/>
      <c r="B17" s="183"/>
      <c r="C17" s="208"/>
      <c r="D17" s="211"/>
      <c r="E17" s="28" t="s">
        <v>67</v>
      </c>
      <c r="F17" s="91">
        <v>9.5071428571428562</v>
      </c>
      <c r="G17" s="91">
        <v>9.5357142857142847</v>
      </c>
      <c r="H17" s="91">
        <v>9.3285714285714292</v>
      </c>
      <c r="I17" s="91">
        <v>9.3357142857142854</v>
      </c>
      <c r="J17" s="91">
        <v>9.4857142857142858</v>
      </c>
      <c r="K17" s="91">
        <v>9.3285714285714292</v>
      </c>
      <c r="L17" s="91">
        <v>9.3500000000000014</v>
      </c>
      <c r="M17" s="91">
        <v>9.2999999999999989</v>
      </c>
      <c r="N17" s="91">
        <v>9.4217857142857149</v>
      </c>
      <c r="O17" s="91">
        <v>9.6642857142857146</v>
      </c>
      <c r="P17" s="91">
        <v>9.8685714285714283</v>
      </c>
      <c r="Q17" s="91">
        <v>9.7096428571428568</v>
      </c>
      <c r="R17" s="91">
        <v>9.7785714285714285</v>
      </c>
      <c r="S17" s="91">
        <v>9.4214285714285726</v>
      </c>
      <c r="T17" s="102">
        <f t="shared" si="1"/>
        <v>133.03571428571428</v>
      </c>
      <c r="U17" s="103">
        <f t="shared" si="0"/>
        <v>9.5025510204081627</v>
      </c>
      <c r="V17" s="76" t="str">
        <f t="shared" si="2"/>
        <v>ດີເລີດ</v>
      </c>
      <c r="W17" s="78"/>
    </row>
    <row r="18" spans="1:23" ht="21" thickBot="1">
      <c r="A18" s="178">
        <v>2</v>
      </c>
      <c r="B18" s="181" t="s">
        <v>104</v>
      </c>
      <c r="C18" s="188" t="s">
        <v>79</v>
      </c>
      <c r="D18" s="200" t="s">
        <v>83</v>
      </c>
      <c r="E18" s="26" t="s">
        <v>4</v>
      </c>
      <c r="F18" s="90">
        <v>8.5</v>
      </c>
      <c r="G18" s="90">
        <v>9</v>
      </c>
      <c r="H18" s="90">
        <v>8</v>
      </c>
      <c r="I18" s="90">
        <v>8</v>
      </c>
      <c r="J18" s="90">
        <v>8</v>
      </c>
      <c r="K18" s="90">
        <v>9</v>
      </c>
      <c r="L18" s="90">
        <v>8</v>
      </c>
      <c r="M18" s="90">
        <v>8.5</v>
      </c>
      <c r="N18" s="90">
        <v>8.5</v>
      </c>
      <c r="O18" s="90">
        <v>9</v>
      </c>
      <c r="P18" s="90">
        <v>9.5</v>
      </c>
      <c r="Q18" s="90">
        <v>9</v>
      </c>
      <c r="R18" s="90">
        <v>9.5</v>
      </c>
      <c r="S18" s="90">
        <v>8</v>
      </c>
      <c r="T18" s="100">
        <f t="shared" si="1"/>
        <v>120.5</v>
      </c>
      <c r="U18" s="101">
        <f t="shared" si="0"/>
        <v>8.6071428571428577</v>
      </c>
      <c r="V18" s="79" t="str">
        <f t="shared" si="2"/>
        <v>ດີ</v>
      </c>
      <c r="W18" s="80"/>
    </row>
    <row r="19" spans="1:23" ht="21" thickBot="1">
      <c r="A19" s="179"/>
      <c r="B19" s="182"/>
      <c r="C19" s="189"/>
      <c r="D19" s="201"/>
      <c r="E19" s="27" t="s">
        <v>5</v>
      </c>
      <c r="F19" s="87">
        <v>8.9333333333333336</v>
      </c>
      <c r="G19" s="87">
        <v>8.9166666666666661</v>
      </c>
      <c r="H19" s="87">
        <v>8.3833333333333329</v>
      </c>
      <c r="I19" s="87">
        <v>8.3333333333333339</v>
      </c>
      <c r="J19" s="87">
        <v>8.4666666666666668</v>
      </c>
      <c r="K19" s="87">
        <v>8.9166666666666661</v>
      </c>
      <c r="L19" s="87">
        <v>8.6333333333333329</v>
      </c>
      <c r="M19" s="87">
        <v>8.5</v>
      </c>
      <c r="N19" s="87">
        <v>8.8166666666666664</v>
      </c>
      <c r="O19" s="87">
        <v>8.9166666666666661</v>
      </c>
      <c r="P19" s="87">
        <v>9.4166666666666661</v>
      </c>
      <c r="Q19" s="87">
        <v>9.0833333333333339</v>
      </c>
      <c r="R19" s="87">
        <v>9.2999999999999989</v>
      </c>
      <c r="S19" s="87">
        <v>8.75</v>
      </c>
      <c r="T19" s="100">
        <f t="shared" si="1"/>
        <v>123.36666666666667</v>
      </c>
      <c r="U19" s="101">
        <f>T19/14</f>
        <v>8.8119047619047617</v>
      </c>
      <c r="V19" s="79" t="str">
        <f t="shared" si="2"/>
        <v>ດີ</v>
      </c>
      <c r="W19" s="80"/>
    </row>
    <row r="20" spans="1:23" ht="21" thickBot="1">
      <c r="A20" s="187"/>
      <c r="B20" s="183"/>
      <c r="C20" s="190"/>
      <c r="D20" s="205"/>
      <c r="E20" s="31" t="s">
        <v>67</v>
      </c>
      <c r="F20" s="92">
        <v>9.1499999999999986</v>
      </c>
      <c r="G20" s="92">
        <v>9.2999999999999989</v>
      </c>
      <c r="H20" s="92">
        <v>8.9749999999999996</v>
      </c>
      <c r="I20" s="87">
        <v>8.9083333333333332</v>
      </c>
      <c r="J20" s="87">
        <v>8.8916666666666675</v>
      </c>
      <c r="K20" s="87">
        <v>9.0791666666666657</v>
      </c>
      <c r="L20" s="87">
        <v>8.9408333333333339</v>
      </c>
      <c r="M20" s="87">
        <v>8.9749999999999996</v>
      </c>
      <c r="N20" s="87">
        <v>9.0091666666666672</v>
      </c>
      <c r="O20" s="87">
        <v>9.1091666666666669</v>
      </c>
      <c r="P20" s="87">
        <v>9.5749999999999993</v>
      </c>
      <c r="Q20" s="87">
        <v>9.2658333333333331</v>
      </c>
      <c r="R20" s="87">
        <v>9.25</v>
      </c>
      <c r="S20" s="87">
        <v>8.9875000000000007</v>
      </c>
      <c r="T20" s="100">
        <f t="shared" si="1"/>
        <v>127.41666666666666</v>
      </c>
      <c r="U20" s="101">
        <f t="shared" si="0"/>
        <v>9.1011904761904763</v>
      </c>
      <c r="V20" s="79" t="str">
        <f t="shared" si="2"/>
        <v>ດີເລີດ</v>
      </c>
      <c r="W20" s="80"/>
    </row>
    <row r="21" spans="1:23" ht="21" thickBot="1">
      <c r="A21" s="178">
        <v>3</v>
      </c>
      <c r="B21" s="181" t="s">
        <v>104</v>
      </c>
      <c r="C21" s="188" t="s">
        <v>79</v>
      </c>
      <c r="D21" s="200" t="s">
        <v>85</v>
      </c>
      <c r="E21" s="26" t="s">
        <v>4</v>
      </c>
      <c r="F21" s="93">
        <v>9.3000000000000007</v>
      </c>
      <c r="G21" s="93">
        <v>9</v>
      </c>
      <c r="H21" s="93">
        <v>9</v>
      </c>
      <c r="I21" s="93">
        <v>9.1999999999999993</v>
      </c>
      <c r="J21" s="93">
        <v>9.5</v>
      </c>
      <c r="K21" s="93">
        <v>9.1999999999999993</v>
      </c>
      <c r="L21" s="93">
        <v>9</v>
      </c>
      <c r="M21" s="93">
        <v>9.3000000000000007</v>
      </c>
      <c r="N21" s="93">
        <v>9.1999999999999993</v>
      </c>
      <c r="O21" s="93">
        <v>9</v>
      </c>
      <c r="P21" s="93">
        <v>10</v>
      </c>
      <c r="Q21" s="93">
        <v>9</v>
      </c>
      <c r="R21" s="93">
        <v>9.5</v>
      </c>
      <c r="S21" s="93">
        <v>9</v>
      </c>
      <c r="T21" s="100">
        <f t="shared" si="1"/>
        <v>129.19999999999999</v>
      </c>
      <c r="U21" s="101">
        <f t="shared" si="0"/>
        <v>9.2285714285714278</v>
      </c>
      <c r="V21" s="79" t="str">
        <f t="shared" si="2"/>
        <v>ດີເລີດ</v>
      </c>
      <c r="W21" s="80"/>
    </row>
    <row r="22" spans="1:23" ht="21" thickBot="1">
      <c r="A22" s="179"/>
      <c r="B22" s="182"/>
      <c r="C22" s="189"/>
      <c r="D22" s="201"/>
      <c r="E22" s="38" t="s">
        <v>5</v>
      </c>
      <c r="F22" s="41">
        <v>9.4</v>
      </c>
      <c r="G22" s="41">
        <v>9.4285714285714288</v>
      </c>
      <c r="H22" s="41">
        <v>9.1857142857142851</v>
      </c>
      <c r="I22" s="41">
        <v>9</v>
      </c>
      <c r="J22" s="41">
        <v>9.4142857142857146</v>
      </c>
      <c r="K22" s="41">
        <v>9.2999999999999989</v>
      </c>
      <c r="L22" s="41">
        <v>9.0285714285714285</v>
      </c>
      <c r="M22" s="41">
        <v>9.4</v>
      </c>
      <c r="N22" s="41">
        <v>9.2428571428571438</v>
      </c>
      <c r="O22" s="41">
        <v>9.1857142857142851</v>
      </c>
      <c r="P22" s="41">
        <v>9.5714285714285712</v>
      </c>
      <c r="Q22" s="41">
        <v>9.2857142857142865</v>
      </c>
      <c r="R22" s="41">
        <v>9.3428571428571434</v>
      </c>
      <c r="S22" s="41">
        <v>9.2714285714285722</v>
      </c>
      <c r="T22" s="100">
        <f t="shared" si="1"/>
        <v>130.05714285714288</v>
      </c>
      <c r="U22" s="101">
        <f t="shared" si="0"/>
        <v>9.2897959183673482</v>
      </c>
      <c r="V22" s="79" t="str">
        <f t="shared" si="2"/>
        <v>ດີເລີດ</v>
      </c>
      <c r="W22" s="80"/>
    </row>
    <row r="23" spans="1:23" ht="21" thickBot="1">
      <c r="A23" s="180"/>
      <c r="B23" s="183"/>
      <c r="C23" s="190"/>
      <c r="D23" s="202"/>
      <c r="E23" s="30" t="s">
        <v>67</v>
      </c>
      <c r="F23" s="94">
        <v>9.2999999999999989</v>
      </c>
      <c r="G23" s="94">
        <v>9.3146428571428572</v>
      </c>
      <c r="H23" s="94">
        <v>9.1939285714285699</v>
      </c>
      <c r="I23" s="94">
        <v>9.0749999999999993</v>
      </c>
      <c r="J23" s="94">
        <v>9.3310714285714287</v>
      </c>
      <c r="K23" s="94">
        <v>9.2249999999999996</v>
      </c>
      <c r="L23" s="94">
        <v>9.0896428571428558</v>
      </c>
      <c r="M23" s="94">
        <v>9.2999999999999989</v>
      </c>
      <c r="N23" s="94">
        <v>9.220714285714287</v>
      </c>
      <c r="O23" s="94">
        <v>9.2189285714285703</v>
      </c>
      <c r="P23" s="94">
        <v>9.5353571428571424</v>
      </c>
      <c r="Q23" s="94">
        <v>9.2439285714285706</v>
      </c>
      <c r="R23" s="94">
        <v>9.2707142857142859</v>
      </c>
      <c r="S23" s="94">
        <v>9.3103571428571428</v>
      </c>
      <c r="T23" s="100">
        <f t="shared" si="1"/>
        <v>129.62928571428571</v>
      </c>
      <c r="U23" s="101">
        <f t="shared" si="0"/>
        <v>9.2592346938775503</v>
      </c>
      <c r="V23" s="79" t="str">
        <f t="shared" si="2"/>
        <v>ດີເລີດ</v>
      </c>
      <c r="W23" s="80"/>
    </row>
    <row r="24" spans="1:23" ht="21" thickBot="1">
      <c r="A24" s="178">
        <v>4</v>
      </c>
      <c r="B24" s="181" t="s">
        <v>104</v>
      </c>
      <c r="C24" s="197" t="s">
        <v>80</v>
      </c>
      <c r="D24" s="203" t="s">
        <v>88</v>
      </c>
      <c r="E24" s="39" t="s">
        <v>4</v>
      </c>
      <c r="F24" s="95">
        <v>9.3000000000000007</v>
      </c>
      <c r="G24" s="95">
        <v>9</v>
      </c>
      <c r="H24" s="95">
        <v>8</v>
      </c>
      <c r="I24" s="95">
        <v>8</v>
      </c>
      <c r="J24" s="95">
        <v>9</v>
      </c>
      <c r="K24" s="95">
        <v>9</v>
      </c>
      <c r="L24" s="95">
        <v>9</v>
      </c>
      <c r="M24" s="95">
        <v>8.8000000000000007</v>
      </c>
      <c r="N24" s="95">
        <v>9</v>
      </c>
      <c r="O24" s="95">
        <v>9</v>
      </c>
      <c r="P24" s="95">
        <v>9.8000000000000007</v>
      </c>
      <c r="Q24" s="95">
        <v>9</v>
      </c>
      <c r="R24" s="95">
        <v>9.5</v>
      </c>
      <c r="S24" s="95">
        <v>9</v>
      </c>
      <c r="T24" s="100">
        <f t="shared" si="1"/>
        <v>125.39999999999999</v>
      </c>
      <c r="U24" s="101">
        <f t="shared" si="0"/>
        <v>8.9571428571428573</v>
      </c>
      <c r="V24" s="79" t="str">
        <f t="shared" si="2"/>
        <v>ດີ</v>
      </c>
      <c r="W24" s="80"/>
    </row>
    <row r="25" spans="1:23" ht="21" thickBot="1">
      <c r="A25" s="179"/>
      <c r="B25" s="182"/>
      <c r="C25" s="194"/>
      <c r="D25" s="201"/>
      <c r="E25" s="38" t="s">
        <v>5</v>
      </c>
      <c r="F25" s="87">
        <v>9.2363636363636363</v>
      </c>
      <c r="G25" s="87">
        <v>8.9818181818181824</v>
      </c>
      <c r="H25" s="87">
        <v>8.6090909090909093</v>
      </c>
      <c r="I25" s="87">
        <v>8.5</v>
      </c>
      <c r="J25" s="87">
        <v>8.7727272727272734</v>
      </c>
      <c r="K25" s="87">
        <v>8.6818181818181817</v>
      </c>
      <c r="L25" s="87">
        <v>8.7272727272727266</v>
      </c>
      <c r="M25" s="87">
        <v>8.663636363636364</v>
      </c>
      <c r="N25" s="87">
        <v>8.6818181818181817</v>
      </c>
      <c r="O25" s="87">
        <v>8.7727272727272734</v>
      </c>
      <c r="P25" s="87">
        <v>9.1</v>
      </c>
      <c r="Q25" s="87">
        <v>8.954545454545455</v>
      </c>
      <c r="R25" s="87">
        <v>8.8636363636363633</v>
      </c>
      <c r="S25" s="87">
        <v>8.8181818181818183</v>
      </c>
      <c r="T25" s="100">
        <f t="shared" si="1"/>
        <v>123.36363636363635</v>
      </c>
      <c r="U25" s="101">
        <f t="shared" si="0"/>
        <v>8.8116883116883109</v>
      </c>
      <c r="V25" s="79" t="str">
        <f t="shared" si="2"/>
        <v>ດີ</v>
      </c>
      <c r="W25" s="80"/>
    </row>
    <row r="26" spans="1:23" ht="21" thickBot="1">
      <c r="A26" s="180"/>
      <c r="B26" s="183"/>
      <c r="C26" s="198"/>
      <c r="D26" s="202"/>
      <c r="E26" s="30" t="s">
        <v>67</v>
      </c>
      <c r="F26" s="87">
        <v>9.0500000000000007</v>
      </c>
      <c r="G26" s="87">
        <v>9.1999999999999993</v>
      </c>
      <c r="H26" s="87">
        <v>9.125</v>
      </c>
      <c r="I26" s="87">
        <v>9</v>
      </c>
      <c r="J26" s="87">
        <v>9.1</v>
      </c>
      <c r="K26" s="87">
        <v>9.1</v>
      </c>
      <c r="L26" s="87">
        <v>9.1574999999999989</v>
      </c>
      <c r="M26" s="87">
        <v>9.0500000000000007</v>
      </c>
      <c r="N26" s="87">
        <v>9.1999999999999993</v>
      </c>
      <c r="O26" s="87">
        <v>9</v>
      </c>
      <c r="P26" s="87">
        <v>9</v>
      </c>
      <c r="Q26" s="87">
        <v>8.9875000000000007</v>
      </c>
      <c r="R26" s="87">
        <v>9.2899999999999991</v>
      </c>
      <c r="S26" s="87">
        <v>9.125</v>
      </c>
      <c r="T26" s="100">
        <f>SUM(F26:S26)</f>
        <v>127.38499999999999</v>
      </c>
      <c r="U26" s="101">
        <f t="shared" si="0"/>
        <v>9.098928571428571</v>
      </c>
      <c r="V26" s="79" t="str">
        <f t="shared" si="2"/>
        <v>ດີ</v>
      </c>
      <c r="W26" s="80"/>
    </row>
    <row r="27" spans="1:23" ht="21" thickBot="1">
      <c r="A27" s="178">
        <v>5</v>
      </c>
      <c r="B27" s="181" t="s">
        <v>104</v>
      </c>
      <c r="C27" s="199" t="s">
        <v>80</v>
      </c>
      <c r="D27" s="200" t="s">
        <v>89</v>
      </c>
      <c r="E27" s="26" t="s">
        <v>4</v>
      </c>
      <c r="F27" s="93">
        <v>9.1999999999999993</v>
      </c>
      <c r="G27" s="93">
        <v>8.5</v>
      </c>
      <c r="H27" s="93">
        <v>9</v>
      </c>
      <c r="I27" s="93">
        <v>9</v>
      </c>
      <c r="J27" s="93">
        <v>9</v>
      </c>
      <c r="K27" s="93">
        <v>9</v>
      </c>
      <c r="L27" s="93">
        <v>8.5</v>
      </c>
      <c r="M27" s="93">
        <v>8.6999999999999993</v>
      </c>
      <c r="N27" s="93">
        <v>8.5</v>
      </c>
      <c r="O27" s="93">
        <v>8.5</v>
      </c>
      <c r="P27" s="93">
        <v>9.5</v>
      </c>
      <c r="Q27" s="93">
        <v>9</v>
      </c>
      <c r="R27" s="93">
        <v>9.5</v>
      </c>
      <c r="S27" s="93">
        <v>9</v>
      </c>
      <c r="T27" s="100">
        <f t="shared" si="1"/>
        <v>124.9</v>
      </c>
      <c r="U27" s="101">
        <f t="shared" si="0"/>
        <v>8.9214285714285726</v>
      </c>
      <c r="V27" s="79" t="str">
        <f t="shared" si="2"/>
        <v>ດີ</v>
      </c>
      <c r="W27" s="80"/>
    </row>
    <row r="28" spans="1:23" ht="21" thickBot="1">
      <c r="A28" s="179"/>
      <c r="B28" s="182"/>
      <c r="C28" s="194"/>
      <c r="D28" s="201"/>
      <c r="E28" s="27" t="s">
        <v>5</v>
      </c>
      <c r="F28" s="41">
        <v>9.1727272727272737</v>
      </c>
      <c r="G28" s="41">
        <v>8.8181818181818183</v>
      </c>
      <c r="H28" s="41">
        <v>8.790909090909091</v>
      </c>
      <c r="I28" s="41">
        <v>8.6181818181818173</v>
      </c>
      <c r="J28" s="41">
        <v>8.6181818181818173</v>
      </c>
      <c r="K28" s="41">
        <v>8.8636363636363633</v>
      </c>
      <c r="L28" s="41">
        <v>8.6181818181818173</v>
      </c>
      <c r="M28" s="41">
        <v>8.5</v>
      </c>
      <c r="N28" s="41">
        <v>8.5</v>
      </c>
      <c r="O28" s="41">
        <v>8.5272727272727273</v>
      </c>
      <c r="P28" s="41">
        <v>9.2000000000000011</v>
      </c>
      <c r="Q28" s="41">
        <v>8.8181818181818183</v>
      </c>
      <c r="R28" s="41">
        <v>8.790909090909091</v>
      </c>
      <c r="S28" s="41">
        <v>8.6818181818181817</v>
      </c>
      <c r="T28" s="100">
        <f t="shared" si="1"/>
        <v>122.51818181818183</v>
      </c>
      <c r="U28" s="101">
        <f t="shared" si="0"/>
        <v>8.7512987012987029</v>
      </c>
      <c r="V28" s="79" t="str">
        <f t="shared" si="2"/>
        <v>ດີ</v>
      </c>
      <c r="W28" s="80"/>
    </row>
    <row r="29" spans="1:23" ht="21" thickBot="1">
      <c r="A29" s="187"/>
      <c r="B29" s="183"/>
      <c r="C29" s="198"/>
      <c r="D29" s="202"/>
      <c r="E29" s="30" t="s">
        <v>67</v>
      </c>
      <c r="F29" s="92">
        <v>9.2675000000000018</v>
      </c>
      <c r="G29" s="92">
        <v>9.1999999999999993</v>
      </c>
      <c r="H29" s="92">
        <v>9.25</v>
      </c>
      <c r="I29" s="92">
        <v>9.1999999999999993</v>
      </c>
      <c r="J29" s="92">
        <v>9.0749999999999993</v>
      </c>
      <c r="K29" s="92">
        <v>9.2250000000000014</v>
      </c>
      <c r="L29" s="92">
        <v>9.35</v>
      </c>
      <c r="M29" s="92">
        <v>9.0749999999999993</v>
      </c>
      <c r="N29" s="92">
        <v>9.0749999999999993</v>
      </c>
      <c r="O29" s="92">
        <v>8.9824999999999982</v>
      </c>
      <c r="P29" s="92">
        <v>9.5</v>
      </c>
      <c r="Q29" s="92">
        <v>9.0499999999999989</v>
      </c>
      <c r="R29" s="92">
        <v>9.3249999999999993</v>
      </c>
      <c r="S29" s="92">
        <v>9.1</v>
      </c>
      <c r="T29" s="100">
        <f t="shared" si="1"/>
        <v>128.67500000000001</v>
      </c>
      <c r="U29" s="101">
        <f t="shared" si="0"/>
        <v>9.1910714285714299</v>
      </c>
      <c r="V29" s="79" t="str">
        <f t="shared" si="2"/>
        <v>ດີເລີດ</v>
      </c>
      <c r="W29" s="80"/>
    </row>
    <row r="30" spans="1:23" ht="21" thickBot="1">
      <c r="A30" s="178">
        <v>6</v>
      </c>
      <c r="B30" s="181" t="s">
        <v>104</v>
      </c>
      <c r="C30" s="199" t="s">
        <v>81</v>
      </c>
      <c r="D30" s="203" t="s">
        <v>83</v>
      </c>
      <c r="E30" s="32" t="s">
        <v>4</v>
      </c>
      <c r="F30" s="90">
        <v>8.5</v>
      </c>
      <c r="G30" s="90">
        <v>9</v>
      </c>
      <c r="H30" s="90">
        <v>8.5</v>
      </c>
      <c r="I30" s="90">
        <v>8</v>
      </c>
      <c r="J30" s="90">
        <v>8</v>
      </c>
      <c r="K30" s="90">
        <v>8</v>
      </c>
      <c r="L30" s="90">
        <v>8</v>
      </c>
      <c r="M30" s="90">
        <v>9</v>
      </c>
      <c r="N30" s="90">
        <v>8.5</v>
      </c>
      <c r="O30" s="90">
        <v>8.5</v>
      </c>
      <c r="P30" s="90">
        <v>9</v>
      </c>
      <c r="Q30" s="90">
        <v>9</v>
      </c>
      <c r="R30" s="90">
        <v>9</v>
      </c>
      <c r="S30" s="90">
        <v>8.5</v>
      </c>
      <c r="T30" s="100">
        <f t="shared" si="1"/>
        <v>119.5</v>
      </c>
      <c r="U30" s="101">
        <f t="shared" si="0"/>
        <v>8.5357142857142865</v>
      </c>
      <c r="V30" s="79" t="str">
        <f t="shared" si="2"/>
        <v>ດີ</v>
      </c>
      <c r="W30" s="80"/>
    </row>
    <row r="31" spans="1:23" ht="22.5" customHeight="1" thickBot="1">
      <c r="A31" s="179"/>
      <c r="B31" s="182"/>
      <c r="C31" s="194"/>
      <c r="D31" s="201"/>
      <c r="E31" s="27" t="s">
        <v>5</v>
      </c>
      <c r="F31" s="87">
        <v>9.0285714285714285</v>
      </c>
      <c r="G31" s="87">
        <v>9.0285714285714285</v>
      </c>
      <c r="H31" s="87">
        <v>8.6428571428571423</v>
      </c>
      <c r="I31" s="87">
        <v>8.2142857142857135</v>
      </c>
      <c r="J31" s="87">
        <v>8.2857142857142865</v>
      </c>
      <c r="K31" s="87">
        <v>8.2142857142857135</v>
      </c>
      <c r="L31" s="87">
        <v>8.4</v>
      </c>
      <c r="M31" s="87">
        <v>8.5</v>
      </c>
      <c r="N31" s="87">
        <v>8.2428571428571438</v>
      </c>
      <c r="O31" s="87">
        <v>8.4285714285714288</v>
      </c>
      <c r="P31" s="87">
        <v>9.3571428571428577</v>
      </c>
      <c r="Q31" s="87">
        <v>8.8571428571428577</v>
      </c>
      <c r="R31" s="87">
        <v>8.9285714285714288</v>
      </c>
      <c r="S31" s="96">
        <v>8.5714285714285712</v>
      </c>
      <c r="T31" s="100">
        <f t="shared" si="1"/>
        <v>120.70000000000002</v>
      </c>
      <c r="U31" s="101">
        <f t="shared" si="0"/>
        <v>8.6214285714285719</v>
      </c>
      <c r="V31" s="79" t="str">
        <f t="shared" si="2"/>
        <v>ດີ</v>
      </c>
      <c r="W31" s="80"/>
    </row>
    <row r="32" spans="1:23" ht="24.75" customHeight="1" thickBot="1">
      <c r="A32" s="180"/>
      <c r="B32" s="183"/>
      <c r="C32" s="198"/>
      <c r="D32" s="202"/>
      <c r="E32" s="30" t="s">
        <v>67</v>
      </c>
      <c r="F32" s="91">
        <v>9.0467857142857149</v>
      </c>
      <c r="G32" s="91">
        <v>9.0467857142857149</v>
      </c>
      <c r="H32" s="91">
        <v>8.6457142857142859</v>
      </c>
      <c r="I32" s="91">
        <v>8.156071428571428</v>
      </c>
      <c r="J32" s="91">
        <v>8.393928571428571</v>
      </c>
      <c r="K32" s="91">
        <v>8.231071428571429</v>
      </c>
      <c r="L32" s="91">
        <v>8.2999999999999989</v>
      </c>
      <c r="M32" s="91">
        <v>8.5500000000000007</v>
      </c>
      <c r="N32" s="91">
        <v>8.2457142857142856</v>
      </c>
      <c r="O32" s="91">
        <v>8.4396428571428572</v>
      </c>
      <c r="P32" s="91">
        <v>9.2292857142857141</v>
      </c>
      <c r="Q32" s="91">
        <v>8.8792857142857144</v>
      </c>
      <c r="R32" s="91">
        <v>8.9396428571428572</v>
      </c>
      <c r="S32" s="97">
        <v>8.5853571428571431</v>
      </c>
      <c r="T32" s="100">
        <f t="shared" si="1"/>
        <v>120.6892857142857</v>
      </c>
      <c r="U32" s="101">
        <f t="shared" si="0"/>
        <v>8.6206632653061224</v>
      </c>
      <c r="V32" s="79" t="str">
        <f t="shared" si="2"/>
        <v>ດີ</v>
      </c>
      <c r="W32" s="80"/>
    </row>
    <row r="33" spans="1:23" ht="23.25" customHeight="1" thickBot="1">
      <c r="A33" s="178">
        <v>7</v>
      </c>
      <c r="B33" s="181" t="s">
        <v>104</v>
      </c>
      <c r="C33" s="199" t="s">
        <v>81</v>
      </c>
      <c r="D33" s="200" t="s">
        <v>92</v>
      </c>
      <c r="E33" s="26" t="s">
        <v>4</v>
      </c>
      <c r="F33" s="93">
        <v>8</v>
      </c>
      <c r="G33" s="93">
        <v>8</v>
      </c>
      <c r="H33" s="93">
        <v>9.1</v>
      </c>
      <c r="I33" s="93">
        <v>8</v>
      </c>
      <c r="J33" s="93">
        <v>8</v>
      </c>
      <c r="K33" s="93">
        <v>9.1</v>
      </c>
      <c r="L33" s="93">
        <v>8</v>
      </c>
      <c r="M33" s="93">
        <v>8</v>
      </c>
      <c r="N33" s="93">
        <v>8</v>
      </c>
      <c r="O33" s="93">
        <v>8</v>
      </c>
      <c r="P33" s="93">
        <v>9.1</v>
      </c>
      <c r="Q33" s="93">
        <v>8</v>
      </c>
      <c r="R33" s="93">
        <v>8</v>
      </c>
      <c r="S33" s="93">
        <v>8</v>
      </c>
      <c r="T33" s="100">
        <f t="shared" si="1"/>
        <v>115.3</v>
      </c>
      <c r="U33" s="101">
        <f t="shared" si="0"/>
        <v>8.2357142857142858</v>
      </c>
      <c r="V33" s="79" t="str">
        <f t="shared" si="2"/>
        <v>ດີ</v>
      </c>
      <c r="W33" s="80"/>
    </row>
    <row r="34" spans="1:23" ht="21" thickBot="1">
      <c r="A34" s="179"/>
      <c r="B34" s="182"/>
      <c r="C34" s="194"/>
      <c r="D34" s="201"/>
      <c r="E34" s="38" t="s">
        <v>5</v>
      </c>
      <c r="F34" s="41">
        <v>8.4166666666666661</v>
      </c>
      <c r="G34" s="41">
        <v>8.4166666666666661</v>
      </c>
      <c r="H34" s="41">
        <v>8.5166666666666675</v>
      </c>
      <c r="I34" s="41">
        <v>8</v>
      </c>
      <c r="J34" s="41">
        <v>8.0833333333333339</v>
      </c>
      <c r="K34" s="41">
        <v>8.75</v>
      </c>
      <c r="L34" s="41">
        <v>8.3333333333333339</v>
      </c>
      <c r="M34" s="41">
        <v>8.1666666666666661</v>
      </c>
      <c r="N34" s="41">
        <v>8</v>
      </c>
      <c r="O34" s="41">
        <v>8.25</v>
      </c>
      <c r="P34" s="41">
        <v>9.0500000000000007</v>
      </c>
      <c r="Q34" s="41">
        <v>8.2999999999999989</v>
      </c>
      <c r="R34" s="41">
        <v>8.5166666666666675</v>
      </c>
      <c r="S34" s="41">
        <v>8.3333333333333339</v>
      </c>
      <c r="T34" s="100">
        <f t="shared" si="1"/>
        <v>117.13333333333333</v>
      </c>
      <c r="U34" s="101">
        <f t="shared" si="0"/>
        <v>8.3666666666666654</v>
      </c>
      <c r="V34" s="79" t="str">
        <f t="shared" si="2"/>
        <v>ດີ</v>
      </c>
      <c r="W34" s="80"/>
    </row>
    <row r="35" spans="1:23" ht="21.75" customHeight="1" thickBot="1">
      <c r="A35" s="187"/>
      <c r="B35" s="183"/>
      <c r="C35" s="198"/>
      <c r="D35" s="202"/>
      <c r="E35" s="30" t="s">
        <v>67</v>
      </c>
      <c r="F35" s="94">
        <v>8.8999999999999986</v>
      </c>
      <c r="G35" s="94">
        <v>8.6841666666666661</v>
      </c>
      <c r="H35" s="94">
        <v>8.5841666666666665</v>
      </c>
      <c r="I35" s="94">
        <v>8</v>
      </c>
      <c r="J35" s="94">
        <v>8.0658333333333339</v>
      </c>
      <c r="K35" s="94">
        <v>8.6875</v>
      </c>
      <c r="L35" s="94">
        <v>8.2408333333333346</v>
      </c>
      <c r="M35" s="94">
        <v>8.1341666666666654</v>
      </c>
      <c r="N35" s="94">
        <v>8.0250000000000004</v>
      </c>
      <c r="O35" s="94">
        <v>8.2624999999999993</v>
      </c>
      <c r="P35" s="94">
        <v>9.0500000000000007</v>
      </c>
      <c r="Q35" s="94">
        <v>8.35</v>
      </c>
      <c r="R35" s="94">
        <v>8.5091666666666672</v>
      </c>
      <c r="S35" s="94">
        <v>8.3158333333333339</v>
      </c>
      <c r="T35" s="100">
        <f t="shared" si="1"/>
        <v>117.80916666666667</v>
      </c>
      <c r="U35" s="101">
        <f t="shared" si="0"/>
        <v>8.4149404761904769</v>
      </c>
      <c r="V35" s="79" t="str">
        <f t="shared" si="2"/>
        <v>ດີ</v>
      </c>
      <c r="W35" s="80"/>
    </row>
    <row r="36" spans="1:23" ht="21.75" customHeight="1">
      <c r="A36" s="136"/>
      <c r="B36" s="137"/>
      <c r="C36" s="136"/>
      <c r="D36" s="138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1"/>
      <c r="U36" s="142"/>
      <c r="V36" s="143"/>
      <c r="W36" s="140"/>
    </row>
    <row r="37" spans="1:23">
      <c r="R37" s="62" t="s">
        <v>69</v>
      </c>
      <c r="S37" s="62"/>
      <c r="T37" s="73"/>
      <c r="U37" s="63"/>
    </row>
    <row r="40" spans="1:23">
      <c r="E40" s="56"/>
      <c r="F40" s="57"/>
    </row>
    <row r="41" spans="1:23">
      <c r="E41" s="56"/>
    </row>
    <row r="42" spans="1:23">
      <c r="E42" s="56"/>
    </row>
    <row r="43" spans="1:23">
      <c r="E43" s="56"/>
    </row>
    <row r="44" spans="1:23">
      <c r="E44" s="56"/>
    </row>
  </sheetData>
  <mergeCells count="62">
    <mergeCell ref="A1:W1"/>
    <mergeCell ref="A2:W2"/>
    <mergeCell ref="A3:D3"/>
    <mergeCell ref="S3:W3"/>
    <mergeCell ref="A4:W4"/>
    <mergeCell ref="N3:R3"/>
    <mergeCell ref="A5:W5"/>
    <mergeCell ref="Q9:Q13"/>
    <mergeCell ref="T9:T14"/>
    <mergeCell ref="U9:U14"/>
    <mergeCell ref="V9:V14"/>
    <mergeCell ref="W8:W14"/>
    <mergeCell ref="R9:R13"/>
    <mergeCell ref="M9:M13"/>
    <mergeCell ref="K9:K13"/>
    <mergeCell ref="L9:L13"/>
    <mergeCell ref="H9:H13"/>
    <mergeCell ref="A6:W6"/>
    <mergeCell ref="T8:V8"/>
    <mergeCell ref="F8:S8"/>
    <mergeCell ref="F9:F13"/>
    <mergeCell ref="S9:S13"/>
    <mergeCell ref="N9:N13"/>
    <mergeCell ref="O9:O13"/>
    <mergeCell ref="P9:P13"/>
    <mergeCell ref="C27:C29"/>
    <mergeCell ref="C30:C32"/>
    <mergeCell ref="D18:D20"/>
    <mergeCell ref="C15:C17"/>
    <mergeCell ref="D15:D17"/>
    <mergeCell ref="D27:D29"/>
    <mergeCell ref="I9:I13"/>
    <mergeCell ref="J9:J13"/>
    <mergeCell ref="D21:D23"/>
    <mergeCell ref="G9:G13"/>
    <mergeCell ref="C8:C14"/>
    <mergeCell ref="A33:A35"/>
    <mergeCell ref="B33:B35"/>
    <mergeCell ref="C33:C35"/>
    <mergeCell ref="D33:D35"/>
    <mergeCell ref="D24:D26"/>
    <mergeCell ref="A27:A29"/>
    <mergeCell ref="B27:B29"/>
    <mergeCell ref="A30:A32"/>
    <mergeCell ref="B30:B32"/>
    <mergeCell ref="D30:D32"/>
    <mergeCell ref="A21:A23"/>
    <mergeCell ref="B21:B23"/>
    <mergeCell ref="C21:C23"/>
    <mergeCell ref="A24:A26"/>
    <mergeCell ref="B24:B26"/>
    <mergeCell ref="C24:C26"/>
    <mergeCell ref="A15:A17"/>
    <mergeCell ref="B15:B17"/>
    <mergeCell ref="B18:B20"/>
    <mergeCell ref="E8:E14"/>
    <mergeCell ref="A18:A20"/>
    <mergeCell ref="C18:C20"/>
    <mergeCell ref="D8:D10"/>
    <mergeCell ref="D11:D14"/>
    <mergeCell ref="A8:A14"/>
    <mergeCell ref="B8:B14"/>
  </mergeCells>
  <printOptions horizontalCentered="1"/>
  <pageMargins left="0.15572916666666667" right="3.3854166666666664E-2" top="0.46718749999999998" bottom="0.37916666666666665" header="0.17" footer="0.40625"/>
  <pageSetup paperSize="9" scale="65" fitToWidth="0" fitToHeight="0" orientation="landscape" r:id="rId1"/>
  <headerFooter>
    <oddHeader>&amp;R&amp;"Phetsarath OT,Bold"&amp;12ແບບຟອມທີ 5.1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T28"/>
  <sheetViews>
    <sheetView view="pageLayout" topLeftCell="C1" zoomScale="90" zoomScaleNormal="80" zoomScalePageLayoutView="90" workbookViewId="0">
      <selection activeCell="M3" sqref="M3"/>
    </sheetView>
  </sheetViews>
  <sheetFormatPr defaultRowHeight="14.25"/>
  <cols>
    <col min="1" max="1" width="5.375" customWidth="1"/>
    <col min="2" max="2" width="34.25" style="47" customWidth="1"/>
    <col min="3" max="3" width="14.125" customWidth="1"/>
    <col min="4" max="4" width="10.625" bestFit="1" customWidth="1"/>
    <col min="5" max="5" width="9" customWidth="1"/>
    <col min="6" max="16" width="7.75" customWidth="1"/>
    <col min="17" max="17" width="12.625" customWidth="1"/>
    <col min="18" max="18" width="9.75" style="44" customWidth="1"/>
    <col min="19" max="19" width="10.25" bestFit="1" customWidth="1"/>
    <col min="20" max="20" width="17.375" customWidth="1"/>
  </cols>
  <sheetData>
    <row r="1" spans="1:20" ht="20.25">
      <c r="A1" s="222" t="s">
        <v>65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</row>
    <row r="2" spans="1:20" ht="20.25">
      <c r="A2" s="222" t="s">
        <v>94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</row>
    <row r="3" spans="1:20" ht="20.25">
      <c r="A3" s="227"/>
      <c r="B3" s="227"/>
      <c r="C3" s="227"/>
      <c r="D3" s="227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27" t="s">
        <v>93</v>
      </c>
      <c r="Q3" s="227"/>
      <c r="R3" s="227"/>
      <c r="S3" s="227"/>
      <c r="T3" s="227"/>
    </row>
    <row r="4" spans="1:20" ht="17.25">
      <c r="A4" s="217" t="s">
        <v>66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</row>
    <row r="5" spans="1:20" ht="17.25">
      <c r="A5" s="217" t="s">
        <v>124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</row>
    <row r="6" spans="1:20" ht="20.25">
      <c r="A6" s="222" t="s">
        <v>108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</row>
    <row r="7" spans="1:20" ht="20.25">
      <c r="A7" s="24"/>
      <c r="B7" s="45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43"/>
      <c r="S7" s="24"/>
      <c r="T7" s="24"/>
    </row>
    <row r="8" spans="1:20" ht="24.75" customHeight="1">
      <c r="A8" s="153" t="s">
        <v>0</v>
      </c>
      <c r="B8" s="193" t="s">
        <v>1</v>
      </c>
      <c r="C8" s="233" t="s">
        <v>77</v>
      </c>
      <c r="D8" s="192" t="s">
        <v>63</v>
      </c>
      <c r="E8" s="185" t="s">
        <v>2</v>
      </c>
      <c r="F8" s="192" t="s">
        <v>74</v>
      </c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85" t="s">
        <v>6</v>
      </c>
      <c r="R8" s="185"/>
      <c r="S8" s="185"/>
      <c r="T8" s="194" t="s">
        <v>10</v>
      </c>
    </row>
    <row r="9" spans="1:20" ht="36.950000000000003" customHeight="1">
      <c r="A9" s="153"/>
      <c r="B9" s="229"/>
      <c r="C9" s="233"/>
      <c r="D9" s="192"/>
      <c r="E9" s="185"/>
      <c r="F9" s="155" t="s">
        <v>26</v>
      </c>
      <c r="G9" s="155" t="s">
        <v>53</v>
      </c>
      <c r="H9" s="148" t="s">
        <v>27</v>
      </c>
      <c r="I9" s="156" t="s">
        <v>18</v>
      </c>
      <c r="J9" s="148" t="s">
        <v>24</v>
      </c>
      <c r="K9" s="148" t="s">
        <v>61</v>
      </c>
      <c r="L9" s="148" t="s">
        <v>62</v>
      </c>
      <c r="M9" s="148" t="s">
        <v>20</v>
      </c>
      <c r="N9" s="148" t="s">
        <v>19</v>
      </c>
      <c r="O9" s="148" t="s">
        <v>21</v>
      </c>
      <c r="P9" s="148" t="s">
        <v>22</v>
      </c>
      <c r="Q9" s="195" t="s">
        <v>7</v>
      </c>
      <c r="R9" s="218" t="s">
        <v>8</v>
      </c>
      <c r="S9" s="195" t="s">
        <v>9</v>
      </c>
      <c r="T9" s="194"/>
    </row>
    <row r="10" spans="1:20" ht="36.950000000000003" customHeight="1">
      <c r="A10" s="153"/>
      <c r="B10" s="229"/>
      <c r="C10" s="233"/>
      <c r="D10" s="192"/>
      <c r="E10" s="185"/>
      <c r="F10" s="155"/>
      <c r="G10" s="155"/>
      <c r="H10" s="148"/>
      <c r="I10" s="156"/>
      <c r="J10" s="148"/>
      <c r="K10" s="148"/>
      <c r="L10" s="148"/>
      <c r="M10" s="148"/>
      <c r="N10" s="148"/>
      <c r="O10" s="148"/>
      <c r="P10" s="148"/>
      <c r="Q10" s="189"/>
      <c r="R10" s="219"/>
      <c r="S10" s="189"/>
      <c r="T10" s="194"/>
    </row>
    <row r="11" spans="1:20" ht="36.950000000000003" customHeight="1">
      <c r="A11" s="153"/>
      <c r="B11" s="229"/>
      <c r="C11" s="233"/>
      <c r="D11" s="153" t="s">
        <v>3</v>
      </c>
      <c r="E11" s="185"/>
      <c r="F11" s="155"/>
      <c r="G11" s="155"/>
      <c r="H11" s="148"/>
      <c r="I11" s="156"/>
      <c r="J11" s="148"/>
      <c r="K11" s="148"/>
      <c r="L11" s="148"/>
      <c r="M11" s="148"/>
      <c r="N11" s="148"/>
      <c r="O11" s="148"/>
      <c r="P11" s="148"/>
      <c r="Q11" s="189"/>
      <c r="R11" s="219"/>
      <c r="S11" s="189"/>
      <c r="T11" s="194"/>
    </row>
    <row r="12" spans="1:20" ht="36.950000000000003" customHeight="1">
      <c r="A12" s="153"/>
      <c r="B12" s="229"/>
      <c r="C12" s="233"/>
      <c r="D12" s="153"/>
      <c r="E12" s="185"/>
      <c r="F12" s="155"/>
      <c r="G12" s="155"/>
      <c r="H12" s="148"/>
      <c r="I12" s="156"/>
      <c r="J12" s="148"/>
      <c r="K12" s="148"/>
      <c r="L12" s="148"/>
      <c r="M12" s="148"/>
      <c r="N12" s="148"/>
      <c r="O12" s="148"/>
      <c r="P12" s="148"/>
      <c r="Q12" s="189"/>
      <c r="R12" s="219"/>
      <c r="S12" s="189"/>
      <c r="T12" s="194"/>
    </row>
    <row r="13" spans="1:20" ht="36.950000000000003" customHeight="1">
      <c r="A13" s="153"/>
      <c r="B13" s="229"/>
      <c r="C13" s="233"/>
      <c r="D13" s="153"/>
      <c r="E13" s="185"/>
      <c r="F13" s="155"/>
      <c r="G13" s="155"/>
      <c r="H13" s="148"/>
      <c r="I13" s="156"/>
      <c r="J13" s="148"/>
      <c r="K13" s="148"/>
      <c r="L13" s="148"/>
      <c r="M13" s="148"/>
      <c r="N13" s="148"/>
      <c r="O13" s="148"/>
      <c r="P13" s="148"/>
      <c r="Q13" s="189"/>
      <c r="R13" s="219"/>
      <c r="S13" s="189"/>
      <c r="T13" s="194"/>
    </row>
    <row r="14" spans="1:20" ht="21" thickBot="1">
      <c r="A14" s="193"/>
      <c r="B14" s="229"/>
      <c r="C14" s="234"/>
      <c r="D14" s="193"/>
      <c r="E14" s="186"/>
      <c r="F14" s="25">
        <v>1</v>
      </c>
      <c r="G14" s="25">
        <v>2</v>
      </c>
      <c r="H14" s="25">
        <v>3</v>
      </c>
      <c r="I14" s="25">
        <v>4</v>
      </c>
      <c r="J14" s="25">
        <v>5</v>
      </c>
      <c r="K14" s="25">
        <v>6</v>
      </c>
      <c r="L14" s="25">
        <v>7</v>
      </c>
      <c r="M14" s="25">
        <v>8</v>
      </c>
      <c r="N14" s="25">
        <v>9</v>
      </c>
      <c r="O14" s="25">
        <v>10</v>
      </c>
      <c r="P14" s="25">
        <v>11</v>
      </c>
      <c r="Q14" s="189"/>
      <c r="R14" s="219"/>
      <c r="S14" s="189"/>
      <c r="T14" s="195"/>
    </row>
    <row r="15" spans="1:20" ht="21" thickBot="1">
      <c r="A15" s="188">
        <v>1</v>
      </c>
      <c r="B15" s="230" t="s">
        <v>106</v>
      </c>
      <c r="C15" s="59"/>
      <c r="D15" s="200" t="s">
        <v>89</v>
      </c>
      <c r="E15" s="26" t="s">
        <v>4</v>
      </c>
      <c r="F15" s="90">
        <v>9</v>
      </c>
      <c r="G15" s="90">
        <v>9</v>
      </c>
      <c r="H15" s="90">
        <v>7.8</v>
      </c>
      <c r="I15" s="90">
        <v>7.8</v>
      </c>
      <c r="J15" s="90">
        <v>7.5</v>
      </c>
      <c r="K15" s="90">
        <v>7.7</v>
      </c>
      <c r="L15" s="90">
        <v>7.5</v>
      </c>
      <c r="M15" s="90">
        <v>8</v>
      </c>
      <c r="N15" s="90">
        <v>9</v>
      </c>
      <c r="O15" s="90">
        <v>8</v>
      </c>
      <c r="P15" s="90">
        <v>7.5</v>
      </c>
      <c r="Q15" s="105">
        <f>SUM(F15:P15)</f>
        <v>88.800000000000011</v>
      </c>
      <c r="R15" s="106">
        <f>Q15/11</f>
        <v>8.0727272727272741</v>
      </c>
      <c r="S15" s="81" t="str">
        <f>IF(R15&gt;9.1,"ດີເລີດ",IF(R15&gt;8,"ດີ",IF(R15&gt;5,"ກາງ",IF(R15&gt;2,"ອ່ອນ",IF(R15&gt;1,"ໃຊ້ການບໍ່ໄດ້")))))</f>
        <v>ດີ</v>
      </c>
      <c r="T15" s="82"/>
    </row>
    <row r="16" spans="1:20" ht="21" thickBot="1">
      <c r="A16" s="189"/>
      <c r="B16" s="231"/>
      <c r="C16" s="48" t="s">
        <v>82</v>
      </c>
      <c r="D16" s="201"/>
      <c r="E16" s="38" t="s">
        <v>5</v>
      </c>
      <c r="F16" s="87">
        <v>9</v>
      </c>
      <c r="G16" s="87">
        <v>8.954545454545455</v>
      </c>
      <c r="H16" s="87">
        <v>8.2363636363636363</v>
      </c>
      <c r="I16" s="87">
        <v>8.3999999999999986</v>
      </c>
      <c r="J16" s="87">
        <v>8.254545454545454</v>
      </c>
      <c r="K16" s="87">
        <v>8.627272727272727</v>
      </c>
      <c r="L16" s="87">
        <v>8.5727272727272723</v>
      </c>
      <c r="M16" s="87">
        <v>8.8181818181818183</v>
      </c>
      <c r="N16" s="87">
        <v>9.8454545454545457</v>
      </c>
      <c r="O16" s="87">
        <v>9.209090909090909</v>
      </c>
      <c r="P16" s="87">
        <v>9.0909090909090917</v>
      </c>
      <c r="Q16" s="105">
        <f t="shared" ref="Q16:Q26" si="0">SUM(F16:P16)</f>
        <v>97.009090909090901</v>
      </c>
      <c r="R16" s="106">
        <f t="shared" ref="R16:R26" si="1">Q16/11</f>
        <v>8.8190082644628092</v>
      </c>
      <c r="S16" s="81" t="str">
        <f t="shared" ref="S16:S26" si="2">IF(R16&gt;9.1,"ດີເລີດ",IF(R16&gt;8,"ດີ",IF(R16&gt;5,"ກາງ",IF(R16&gt;2,"ອ່ອນ",IF(R16&gt;1,"ໃຊ້ການບໍ່ໄດ້")))))</f>
        <v>ດີ</v>
      </c>
      <c r="T16" s="82"/>
    </row>
    <row r="17" spans="1:20" ht="21" thickBot="1">
      <c r="A17" s="190"/>
      <c r="B17" s="232"/>
      <c r="C17" s="64"/>
      <c r="D17" s="202"/>
      <c r="E17" s="28" t="s">
        <v>67</v>
      </c>
      <c r="F17" s="104">
        <v>8.875</v>
      </c>
      <c r="G17" s="104">
        <v>8.8397727272727273</v>
      </c>
      <c r="H17" s="104">
        <v>8.1781818181818178</v>
      </c>
      <c r="I17" s="104">
        <v>8.2999999999999989</v>
      </c>
      <c r="J17" s="104">
        <v>8.189772727272727</v>
      </c>
      <c r="K17" s="104">
        <v>8.4711363636363632</v>
      </c>
      <c r="L17" s="104">
        <v>8.4288636363636353</v>
      </c>
      <c r="M17" s="104">
        <v>8.4890909090909101</v>
      </c>
      <c r="N17" s="104">
        <v>9.6352272727272723</v>
      </c>
      <c r="O17" s="104">
        <v>8.9070454545454556</v>
      </c>
      <c r="P17" s="104">
        <v>8.6704545454545467</v>
      </c>
      <c r="Q17" s="106">
        <f t="shared" si="0"/>
        <v>94.984545454545454</v>
      </c>
      <c r="R17" s="106">
        <f t="shared" si="1"/>
        <v>8.634958677685951</v>
      </c>
      <c r="S17" s="81" t="str">
        <f t="shared" si="2"/>
        <v>ດີ</v>
      </c>
      <c r="T17" s="82"/>
    </row>
    <row r="18" spans="1:20" ht="21" thickBot="1">
      <c r="A18" s="199">
        <v>2</v>
      </c>
      <c r="B18" s="230" t="s">
        <v>106</v>
      </c>
      <c r="C18" s="65"/>
      <c r="D18" s="200" t="s">
        <v>84</v>
      </c>
      <c r="E18" s="26" t="s">
        <v>4</v>
      </c>
      <c r="F18" s="93">
        <v>9.5</v>
      </c>
      <c r="G18" s="93">
        <v>9.5</v>
      </c>
      <c r="H18" s="93">
        <v>9</v>
      </c>
      <c r="I18" s="93">
        <v>9</v>
      </c>
      <c r="J18" s="93">
        <v>8.5</v>
      </c>
      <c r="K18" s="93">
        <v>8.5</v>
      </c>
      <c r="L18" s="93">
        <v>8.5</v>
      </c>
      <c r="M18" s="93">
        <v>8.5</v>
      </c>
      <c r="N18" s="93">
        <v>9.5</v>
      </c>
      <c r="O18" s="93">
        <v>9</v>
      </c>
      <c r="P18" s="93">
        <v>8.5</v>
      </c>
      <c r="Q18" s="106">
        <f t="shared" si="0"/>
        <v>98</v>
      </c>
      <c r="R18" s="106">
        <f t="shared" si="1"/>
        <v>8.9090909090909083</v>
      </c>
      <c r="S18" s="81" t="str">
        <f t="shared" si="2"/>
        <v>ດີ</v>
      </c>
      <c r="T18" s="82"/>
    </row>
    <row r="19" spans="1:20" ht="21" thickBot="1">
      <c r="A19" s="194"/>
      <c r="B19" s="231"/>
      <c r="C19" s="48" t="s">
        <v>82</v>
      </c>
      <c r="D19" s="201"/>
      <c r="E19" s="38" t="s">
        <v>5</v>
      </c>
      <c r="F19" s="104">
        <v>9.1818181818181817</v>
      </c>
      <c r="G19" s="104">
        <v>9.0909090909090917</v>
      </c>
      <c r="H19" s="104">
        <v>8.4909090909090921</v>
      </c>
      <c r="I19" s="104">
        <v>8.5090909090909097</v>
      </c>
      <c r="J19" s="104">
        <v>8.3636363636363633</v>
      </c>
      <c r="K19" s="104">
        <v>8.5</v>
      </c>
      <c r="L19" s="104">
        <v>8.5</v>
      </c>
      <c r="M19" s="104">
        <v>8.4818181818181824</v>
      </c>
      <c r="N19" s="104">
        <v>9.1</v>
      </c>
      <c r="O19" s="104">
        <v>8.8181818181818183</v>
      </c>
      <c r="P19" s="104">
        <v>8.454545454545455</v>
      </c>
      <c r="Q19" s="106">
        <f t="shared" si="0"/>
        <v>95.490909090909085</v>
      </c>
      <c r="R19" s="106">
        <f t="shared" si="1"/>
        <v>8.6809917355371891</v>
      </c>
      <c r="S19" s="81" t="str">
        <f t="shared" si="2"/>
        <v>ດີ</v>
      </c>
      <c r="T19" s="82"/>
    </row>
    <row r="20" spans="1:20" ht="21" thickBot="1">
      <c r="A20" s="198"/>
      <c r="B20" s="232"/>
      <c r="C20" s="64"/>
      <c r="D20" s="202"/>
      <c r="E20" s="30" t="s">
        <v>67</v>
      </c>
      <c r="F20" s="94">
        <v>9.2949999999999999</v>
      </c>
      <c r="G20" s="94">
        <v>9.2725000000000009</v>
      </c>
      <c r="H20" s="94">
        <v>8.9700000000000006</v>
      </c>
      <c r="I20" s="94">
        <v>8.99</v>
      </c>
      <c r="J20" s="94">
        <v>8.98</v>
      </c>
      <c r="K20" s="94">
        <v>8.9250000000000007</v>
      </c>
      <c r="L20" s="94">
        <v>8.9499999999999993</v>
      </c>
      <c r="M20" s="94">
        <v>9.0500000000000007</v>
      </c>
      <c r="N20" s="94">
        <v>9.4</v>
      </c>
      <c r="O20" s="94">
        <v>9.2249999999999996</v>
      </c>
      <c r="P20" s="94">
        <v>9.0299999999999994</v>
      </c>
      <c r="Q20" s="106">
        <f>SUM(F20:P20)</f>
        <v>100.08750000000001</v>
      </c>
      <c r="R20" s="106">
        <f>Q20/11</f>
        <v>9.098863636363637</v>
      </c>
      <c r="S20" s="81" t="str">
        <f t="shared" si="2"/>
        <v>ດີ</v>
      </c>
      <c r="T20" s="82"/>
    </row>
    <row r="21" spans="1:20" ht="21" thickBot="1">
      <c r="A21" s="199">
        <v>3</v>
      </c>
      <c r="B21" s="230" t="s">
        <v>106</v>
      </c>
      <c r="C21" s="65"/>
      <c r="D21" s="200" t="s">
        <v>90</v>
      </c>
      <c r="E21" s="26" t="s">
        <v>4</v>
      </c>
      <c r="F21" s="90">
        <v>9.1999999999999993</v>
      </c>
      <c r="G21" s="90">
        <v>9.1999999999999993</v>
      </c>
      <c r="H21" s="90">
        <v>8.9</v>
      </c>
      <c r="I21" s="90">
        <v>8.8000000000000007</v>
      </c>
      <c r="J21" s="90">
        <v>8.8000000000000007</v>
      </c>
      <c r="K21" s="90">
        <v>9</v>
      </c>
      <c r="L21" s="90">
        <v>8.8000000000000007</v>
      </c>
      <c r="M21" s="90">
        <v>8.8000000000000007</v>
      </c>
      <c r="N21" s="90">
        <v>9.5</v>
      </c>
      <c r="O21" s="90">
        <v>9.1999999999999993</v>
      </c>
      <c r="P21" s="90">
        <v>8.8000000000000007</v>
      </c>
      <c r="Q21" s="106">
        <f t="shared" si="0"/>
        <v>98.999999999999986</v>
      </c>
      <c r="R21" s="106">
        <f t="shared" si="1"/>
        <v>8.9999999999999982</v>
      </c>
      <c r="S21" s="81" t="str">
        <f t="shared" si="2"/>
        <v>ດີ</v>
      </c>
      <c r="T21" s="82"/>
    </row>
    <row r="22" spans="1:20" ht="21" thickBot="1">
      <c r="A22" s="194"/>
      <c r="B22" s="231"/>
      <c r="C22" s="48" t="s">
        <v>82</v>
      </c>
      <c r="D22" s="201"/>
      <c r="E22" s="38" t="s">
        <v>5</v>
      </c>
      <c r="F22" s="87">
        <v>9.1363636363636367</v>
      </c>
      <c r="G22" s="87">
        <v>9</v>
      </c>
      <c r="H22" s="87">
        <v>8.3000000000000007</v>
      </c>
      <c r="I22" s="87">
        <v>8.3636363636363633</v>
      </c>
      <c r="J22" s="87">
        <v>8.3181818181818183</v>
      </c>
      <c r="K22" s="87">
        <v>8.545454545454545</v>
      </c>
      <c r="L22" s="87">
        <v>8.5545454545454547</v>
      </c>
      <c r="M22" s="87">
        <v>8.5181818181818176</v>
      </c>
      <c r="N22" s="87">
        <v>9.045454545454545</v>
      </c>
      <c r="O22" s="87">
        <v>8.745454545454546</v>
      </c>
      <c r="P22" s="87">
        <v>8.5727272727272723</v>
      </c>
      <c r="Q22" s="106">
        <f t="shared" si="0"/>
        <v>95.100000000000009</v>
      </c>
      <c r="R22" s="106">
        <f t="shared" si="1"/>
        <v>8.6454545454545464</v>
      </c>
      <c r="S22" s="81" t="str">
        <f t="shared" si="2"/>
        <v>ດີ</v>
      </c>
      <c r="T22" s="82"/>
    </row>
    <row r="23" spans="1:20" ht="21" thickBot="1">
      <c r="A23" s="198"/>
      <c r="B23" s="232"/>
      <c r="C23" s="64"/>
      <c r="D23" s="202"/>
      <c r="E23" s="30" t="s">
        <v>67</v>
      </c>
      <c r="F23" s="94">
        <v>9.26</v>
      </c>
      <c r="G23" s="94">
        <v>9.2249999999999996</v>
      </c>
      <c r="H23" s="94">
        <v>9.0250000000000004</v>
      </c>
      <c r="I23" s="94">
        <v>8.9</v>
      </c>
      <c r="J23" s="94">
        <v>8.9250000000000007</v>
      </c>
      <c r="K23" s="94">
        <v>9.0250000000000004</v>
      </c>
      <c r="L23" s="94">
        <v>9.0749999999999993</v>
      </c>
      <c r="M23" s="94">
        <v>9.1750000000000007</v>
      </c>
      <c r="N23" s="94">
        <v>9.4250000000000007</v>
      </c>
      <c r="O23" s="94">
        <v>9.1499999999999986</v>
      </c>
      <c r="P23" s="94">
        <v>9.0500000000000007</v>
      </c>
      <c r="Q23" s="106">
        <f t="shared" si="0"/>
        <v>100.23499999999997</v>
      </c>
      <c r="R23" s="106">
        <f t="shared" si="1"/>
        <v>9.1122727272727246</v>
      </c>
      <c r="S23" s="81" t="str">
        <f t="shared" si="2"/>
        <v>ດີເລີດ</v>
      </c>
      <c r="T23" s="82"/>
    </row>
    <row r="24" spans="1:20" ht="21" thickBot="1">
      <c r="A24" s="199">
        <v>4</v>
      </c>
      <c r="B24" s="230" t="s">
        <v>106</v>
      </c>
      <c r="C24" s="65"/>
      <c r="D24" s="200" t="s">
        <v>87</v>
      </c>
      <c r="E24" s="26" t="s">
        <v>4</v>
      </c>
      <c r="F24" s="93">
        <v>9.5</v>
      </c>
      <c r="G24" s="93">
        <v>9.5</v>
      </c>
      <c r="H24" s="93">
        <v>8.5</v>
      </c>
      <c r="I24" s="93">
        <v>8</v>
      </c>
      <c r="J24" s="93">
        <v>7.5</v>
      </c>
      <c r="K24" s="93">
        <v>8</v>
      </c>
      <c r="L24" s="93">
        <v>8</v>
      </c>
      <c r="M24" s="93">
        <v>8.5</v>
      </c>
      <c r="N24" s="93">
        <v>9</v>
      </c>
      <c r="O24" s="93">
        <v>9</v>
      </c>
      <c r="P24" s="93">
        <v>9</v>
      </c>
      <c r="Q24" s="106">
        <f t="shared" si="0"/>
        <v>94.5</v>
      </c>
      <c r="R24" s="106">
        <f t="shared" si="1"/>
        <v>8.5909090909090917</v>
      </c>
      <c r="S24" s="81" t="str">
        <f t="shared" si="2"/>
        <v>ດີ</v>
      </c>
      <c r="T24" s="82"/>
    </row>
    <row r="25" spans="1:20" ht="21" thickBot="1">
      <c r="A25" s="194"/>
      <c r="B25" s="231"/>
      <c r="C25" s="48" t="s">
        <v>82</v>
      </c>
      <c r="D25" s="201"/>
      <c r="E25" s="38" t="s">
        <v>5</v>
      </c>
      <c r="F25" s="41">
        <v>9.2428571428571438</v>
      </c>
      <c r="G25" s="41">
        <v>9.3142857142857149</v>
      </c>
      <c r="H25" s="41">
        <v>8.4428571428571431</v>
      </c>
      <c r="I25" s="41">
        <v>8.5142857142857142</v>
      </c>
      <c r="J25" s="41">
        <v>8.6428571428571423</v>
      </c>
      <c r="K25" s="41">
        <v>8.6428571428571423</v>
      </c>
      <c r="L25" s="41">
        <v>8.4</v>
      </c>
      <c r="M25" s="41">
        <v>9</v>
      </c>
      <c r="N25" s="41">
        <v>9.3571428571428577</v>
      </c>
      <c r="O25" s="41">
        <v>9</v>
      </c>
      <c r="P25" s="41">
        <v>9.0285714285714285</v>
      </c>
      <c r="Q25" s="106">
        <f t="shared" si="0"/>
        <v>97.585714285714275</v>
      </c>
      <c r="R25" s="106">
        <f t="shared" si="1"/>
        <v>8.8714285714285701</v>
      </c>
      <c r="S25" s="81" t="str">
        <f t="shared" si="2"/>
        <v>ດີ</v>
      </c>
      <c r="T25" s="82"/>
    </row>
    <row r="26" spans="1:20" ht="21" thickBot="1">
      <c r="A26" s="198"/>
      <c r="B26" s="232"/>
      <c r="C26" s="64"/>
      <c r="D26" s="202"/>
      <c r="E26" s="30" t="s">
        <v>67</v>
      </c>
      <c r="F26" s="94">
        <v>9.36</v>
      </c>
      <c r="G26" s="94">
        <v>9.3774999999999995</v>
      </c>
      <c r="H26" s="94">
        <v>9.0499999999999989</v>
      </c>
      <c r="I26" s="94">
        <v>9.0500000000000007</v>
      </c>
      <c r="J26" s="94">
        <v>9.0749999999999993</v>
      </c>
      <c r="K26" s="94">
        <v>9.125</v>
      </c>
      <c r="L26" s="94">
        <v>9.1999999999999993</v>
      </c>
      <c r="M26" s="94">
        <v>9.0749999999999993</v>
      </c>
      <c r="N26" s="94">
        <v>9.4499999999999993</v>
      </c>
      <c r="O26" s="94">
        <v>9.2750000000000004</v>
      </c>
      <c r="P26" s="94">
        <v>9.0824999999999996</v>
      </c>
      <c r="Q26" s="106">
        <f t="shared" si="0"/>
        <v>101.12</v>
      </c>
      <c r="R26" s="106">
        <f t="shared" si="1"/>
        <v>9.1927272727272733</v>
      </c>
      <c r="S26" s="81" t="str">
        <f t="shared" si="2"/>
        <v>ດີເລີດ</v>
      </c>
      <c r="T26" s="82"/>
    </row>
    <row r="28" spans="1:20" ht="20.25">
      <c r="Q28" s="62" t="s">
        <v>69</v>
      </c>
    </row>
  </sheetData>
  <mergeCells count="42">
    <mergeCell ref="R9:R14"/>
    <mergeCell ref="S9:S14"/>
    <mergeCell ref="N9:N13"/>
    <mergeCell ref="O9:O13"/>
    <mergeCell ref="F8:P8"/>
    <mergeCell ref="M9:M13"/>
    <mergeCell ref="L9:L13"/>
    <mergeCell ref="F9:F13"/>
    <mergeCell ref="H9:H13"/>
    <mergeCell ref="K9:K13"/>
    <mergeCell ref="J9:J13"/>
    <mergeCell ref="A1:T1"/>
    <mergeCell ref="A2:T2"/>
    <mergeCell ref="A8:A14"/>
    <mergeCell ref="C8:C14"/>
    <mergeCell ref="D8:D10"/>
    <mergeCell ref="E8:E14"/>
    <mergeCell ref="A4:T4"/>
    <mergeCell ref="A5:T5"/>
    <mergeCell ref="A6:T6"/>
    <mergeCell ref="P9:P13"/>
    <mergeCell ref="Q8:S8"/>
    <mergeCell ref="G9:G13"/>
    <mergeCell ref="I9:I13"/>
    <mergeCell ref="P3:T3"/>
    <mergeCell ref="T8:T14"/>
    <mergeCell ref="Q9:Q14"/>
    <mergeCell ref="A3:D3"/>
    <mergeCell ref="D11:D14"/>
    <mergeCell ref="B8:B14"/>
    <mergeCell ref="A18:A20"/>
    <mergeCell ref="A24:A26"/>
    <mergeCell ref="B24:B26"/>
    <mergeCell ref="D24:D26"/>
    <mergeCell ref="A15:A17"/>
    <mergeCell ref="B15:B17"/>
    <mergeCell ref="D15:D17"/>
    <mergeCell ref="B21:B23"/>
    <mergeCell ref="D21:D23"/>
    <mergeCell ref="B18:B20"/>
    <mergeCell ref="D18:D20"/>
    <mergeCell ref="A21:A23"/>
  </mergeCells>
  <printOptions horizontalCentered="1"/>
  <pageMargins left="0.123958333333333" right="0.23622047244094499" top="0.54305555555555551" bottom="0.88" header="0.17" footer="0.18"/>
  <pageSetup paperSize="9" scale="68" orientation="landscape" r:id="rId1"/>
  <headerFooter>
    <oddHeader>&amp;R&amp;"Phetsarath OT,Bold"&amp;12ແບບຟອມທີ 5.2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W29"/>
  <sheetViews>
    <sheetView view="pageLayout" workbookViewId="0">
      <selection activeCell="G10" sqref="G10:G14"/>
    </sheetView>
  </sheetViews>
  <sheetFormatPr defaultRowHeight="14.25"/>
  <cols>
    <col min="1" max="1" width="4.875" customWidth="1"/>
    <col min="2" max="2" width="20.75" customWidth="1"/>
    <col min="3" max="3" width="12.25" customWidth="1"/>
    <col min="5" max="5" width="9.25" customWidth="1"/>
    <col min="6" max="6" width="5.625" customWidth="1"/>
    <col min="7" max="7" width="7.125" customWidth="1"/>
    <col min="8" max="8" width="5.875" customWidth="1"/>
    <col min="9" max="10" width="6.125" customWidth="1"/>
    <col min="11" max="11" width="6.75" customWidth="1"/>
    <col min="12" max="12" width="5.875" customWidth="1"/>
    <col min="13" max="13" width="6.75" customWidth="1"/>
    <col min="14" max="14" width="6.25" customWidth="1"/>
    <col min="15" max="15" width="5.75" customWidth="1"/>
    <col min="16" max="16" width="10.75" customWidth="1"/>
  </cols>
  <sheetData>
    <row r="1" spans="1:23" ht="16.5">
      <c r="R1" s="135" t="s">
        <v>144</v>
      </c>
    </row>
    <row r="2" spans="1:23" ht="20.25">
      <c r="A2" s="222" t="s">
        <v>65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4"/>
    </row>
    <row r="3" spans="1:23" ht="21.75" customHeight="1">
      <c r="A3" s="222" t="s">
        <v>64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4"/>
      <c r="U3" s="24"/>
      <c r="V3" s="24"/>
    </row>
    <row r="4" spans="1:23" ht="5.25" customHeight="1">
      <c r="A4" s="227"/>
      <c r="B4" s="227"/>
      <c r="C4" s="227"/>
      <c r="D4" s="227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228"/>
      <c r="S4" s="228"/>
      <c r="T4" s="228"/>
      <c r="U4" s="228"/>
      <c r="V4" s="228"/>
    </row>
    <row r="5" spans="1:23" ht="17.25">
      <c r="A5" s="217" t="s">
        <v>66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35"/>
      <c r="U5" s="35"/>
      <c r="V5" s="35"/>
    </row>
    <row r="6" spans="1:23" ht="17.25">
      <c r="A6" s="217" t="s">
        <v>124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35"/>
      <c r="U6" s="35"/>
      <c r="V6" s="35"/>
    </row>
    <row r="7" spans="1:23" ht="20.25">
      <c r="A7" s="222" t="s">
        <v>130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4"/>
      <c r="U7" s="24"/>
      <c r="V7" s="24"/>
      <c r="W7" s="24"/>
    </row>
    <row r="8" spans="1:23" ht="20.25" customHeight="1" thickBo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3" ht="30" customHeight="1">
      <c r="A9" s="194" t="s">
        <v>0</v>
      </c>
      <c r="B9" s="149" t="s">
        <v>1</v>
      </c>
      <c r="C9" s="215" t="s">
        <v>132</v>
      </c>
      <c r="D9" s="191" t="s">
        <v>63</v>
      </c>
      <c r="E9" s="191" t="s">
        <v>2</v>
      </c>
      <c r="F9" s="236" t="s">
        <v>112</v>
      </c>
      <c r="G9" s="237"/>
      <c r="H9" s="237"/>
      <c r="I9" s="237"/>
      <c r="J9" s="237"/>
      <c r="K9" s="237"/>
      <c r="L9" s="237"/>
      <c r="M9" s="237"/>
      <c r="N9" s="237"/>
      <c r="O9" s="238"/>
      <c r="P9" s="241" t="s">
        <v>6</v>
      </c>
      <c r="Q9" s="242"/>
      <c r="R9" s="243"/>
      <c r="S9" s="244" t="s">
        <v>10</v>
      </c>
      <c r="T9" s="34"/>
      <c r="U9" s="34"/>
      <c r="V9" s="34"/>
    </row>
    <row r="10" spans="1:23" ht="15" customHeight="1">
      <c r="A10" s="194"/>
      <c r="B10" s="149"/>
      <c r="C10" s="216"/>
      <c r="D10" s="192"/>
      <c r="E10" s="192"/>
      <c r="F10" s="155" t="s">
        <v>26</v>
      </c>
      <c r="G10" s="155" t="s">
        <v>53</v>
      </c>
      <c r="H10" s="148" t="s">
        <v>113</v>
      </c>
      <c r="I10" s="156" t="s">
        <v>114</v>
      </c>
      <c r="J10" s="157" t="s">
        <v>115</v>
      </c>
      <c r="K10" s="148" t="s">
        <v>116</v>
      </c>
      <c r="L10" s="148" t="s">
        <v>117</v>
      </c>
      <c r="M10" s="148" t="s">
        <v>20</v>
      </c>
      <c r="N10" s="148" t="s">
        <v>118</v>
      </c>
      <c r="O10" s="148" t="s">
        <v>19</v>
      </c>
      <c r="P10" s="193" t="s">
        <v>7</v>
      </c>
      <c r="Q10" s="193" t="s">
        <v>8</v>
      </c>
      <c r="R10" s="193" t="s">
        <v>9</v>
      </c>
      <c r="S10" s="245"/>
      <c r="T10" s="34"/>
      <c r="U10" s="34"/>
      <c r="V10" s="34"/>
    </row>
    <row r="11" spans="1:23" ht="15" customHeight="1">
      <c r="A11" s="194"/>
      <c r="B11" s="149"/>
      <c r="C11" s="216"/>
      <c r="D11" s="192"/>
      <c r="E11" s="192"/>
      <c r="F11" s="155"/>
      <c r="G11" s="155"/>
      <c r="H11" s="148"/>
      <c r="I11" s="156"/>
      <c r="J11" s="157"/>
      <c r="K11" s="148"/>
      <c r="L11" s="148"/>
      <c r="M11" s="148"/>
      <c r="N11" s="148"/>
      <c r="O11" s="148"/>
      <c r="P11" s="229"/>
      <c r="Q11" s="229"/>
      <c r="R11" s="229"/>
      <c r="S11" s="245"/>
      <c r="T11" s="34"/>
      <c r="U11" s="34"/>
      <c r="V11" s="34"/>
    </row>
    <row r="12" spans="1:23" ht="15" customHeight="1">
      <c r="A12" s="194"/>
      <c r="B12" s="149"/>
      <c r="C12" s="216"/>
      <c r="D12" s="153" t="s">
        <v>3</v>
      </c>
      <c r="E12" s="192"/>
      <c r="F12" s="155"/>
      <c r="G12" s="155"/>
      <c r="H12" s="148"/>
      <c r="I12" s="156"/>
      <c r="J12" s="157"/>
      <c r="K12" s="148"/>
      <c r="L12" s="148"/>
      <c r="M12" s="148"/>
      <c r="N12" s="148"/>
      <c r="O12" s="148"/>
      <c r="P12" s="229"/>
      <c r="Q12" s="229"/>
      <c r="R12" s="229"/>
      <c r="S12" s="245"/>
      <c r="T12" s="34"/>
      <c r="U12" s="34"/>
      <c r="V12" s="34"/>
    </row>
    <row r="13" spans="1:23" ht="73.5" customHeight="1">
      <c r="A13" s="194"/>
      <c r="B13" s="149"/>
      <c r="C13" s="216"/>
      <c r="D13" s="153"/>
      <c r="E13" s="192"/>
      <c r="F13" s="155"/>
      <c r="G13" s="155"/>
      <c r="H13" s="148"/>
      <c r="I13" s="156"/>
      <c r="J13" s="157"/>
      <c r="K13" s="148"/>
      <c r="L13" s="148"/>
      <c r="M13" s="148"/>
      <c r="N13" s="148"/>
      <c r="O13" s="148"/>
      <c r="P13" s="229"/>
      <c r="Q13" s="229"/>
      <c r="R13" s="229"/>
      <c r="S13" s="245"/>
      <c r="T13" s="34"/>
      <c r="U13" s="34"/>
      <c r="V13" s="34"/>
    </row>
    <row r="14" spans="1:23" ht="19.5" customHeight="1">
      <c r="A14" s="194"/>
      <c r="B14" s="149"/>
      <c r="C14" s="216"/>
      <c r="D14" s="153"/>
      <c r="E14" s="192"/>
      <c r="F14" s="155"/>
      <c r="G14" s="155"/>
      <c r="H14" s="148"/>
      <c r="I14" s="156"/>
      <c r="J14" s="157"/>
      <c r="K14" s="148"/>
      <c r="L14" s="148"/>
      <c r="M14" s="148"/>
      <c r="N14" s="148"/>
      <c r="O14" s="148"/>
      <c r="P14" s="229"/>
      <c r="Q14" s="229"/>
      <c r="R14" s="229"/>
      <c r="S14" s="245"/>
      <c r="T14" s="34"/>
      <c r="U14" s="34"/>
      <c r="V14" s="34"/>
    </row>
    <row r="15" spans="1:23" ht="20.25" customHeight="1" thickBot="1">
      <c r="A15" s="195"/>
      <c r="B15" s="196"/>
      <c r="C15" s="247"/>
      <c r="D15" s="193"/>
      <c r="E15" s="235"/>
      <c r="F15" s="25">
        <v>1</v>
      </c>
      <c r="G15" s="25">
        <v>2</v>
      </c>
      <c r="H15" s="25">
        <v>3</v>
      </c>
      <c r="I15" s="25">
        <v>4</v>
      </c>
      <c r="J15" s="25">
        <v>5</v>
      </c>
      <c r="K15" s="25">
        <v>6</v>
      </c>
      <c r="L15" s="25">
        <v>7</v>
      </c>
      <c r="M15" s="25">
        <v>8</v>
      </c>
      <c r="N15" s="25">
        <v>9</v>
      </c>
      <c r="O15" s="25">
        <v>10</v>
      </c>
      <c r="P15" s="229"/>
      <c r="Q15" s="229"/>
      <c r="R15" s="229"/>
      <c r="S15" s="246"/>
      <c r="T15" s="34"/>
      <c r="U15" s="34"/>
      <c r="V15" s="34"/>
    </row>
    <row r="16" spans="1:23" ht="21" customHeight="1" thickBot="1">
      <c r="A16" s="178">
        <v>1</v>
      </c>
      <c r="B16" s="199" t="s">
        <v>129</v>
      </c>
      <c r="C16" s="199"/>
      <c r="D16" s="200" t="s">
        <v>125</v>
      </c>
      <c r="E16" s="26" t="s">
        <v>4</v>
      </c>
      <c r="F16" s="90">
        <v>9.8000000000000007</v>
      </c>
      <c r="G16" s="90">
        <v>9.8000000000000007</v>
      </c>
      <c r="H16" s="90">
        <v>9.3000000000000007</v>
      </c>
      <c r="I16" s="90">
        <v>9.3000000000000007</v>
      </c>
      <c r="J16" s="90">
        <v>9.5</v>
      </c>
      <c r="K16" s="90">
        <v>9.3000000000000007</v>
      </c>
      <c r="L16" s="90">
        <v>9.3000000000000007</v>
      </c>
      <c r="M16" s="90">
        <v>9.4</v>
      </c>
      <c r="N16" s="90">
        <v>9.4</v>
      </c>
      <c r="O16" s="90">
        <v>9.5</v>
      </c>
      <c r="P16" s="105">
        <f>SUM(E16:O16)</f>
        <v>94.600000000000009</v>
      </c>
      <c r="Q16" s="106">
        <f>P16/11</f>
        <v>8.6000000000000014</v>
      </c>
      <c r="R16" s="81" t="str">
        <f>IF(Q16&gt;9.1,"ດີເລີດ",IF(Q16&gt;8,"ດີ",IF(Q16&gt;5,"ກາງ",IF(Q16&gt;2,"ອ່ອນ",IF(Q16&gt;1,"ໃຊ້ການບໍ່ໄດ້")))))</f>
        <v>ດີ</v>
      </c>
      <c r="S16" s="123"/>
      <c r="T16" s="34"/>
      <c r="U16" s="34"/>
      <c r="V16" s="34"/>
    </row>
    <row r="17" spans="1:22" ht="21" customHeight="1" thickBot="1">
      <c r="A17" s="179"/>
      <c r="B17" s="194"/>
      <c r="C17" s="194"/>
      <c r="D17" s="201"/>
      <c r="E17" s="38" t="s">
        <v>5</v>
      </c>
      <c r="F17" s="87">
        <v>9.4285714285714288</v>
      </c>
      <c r="G17" s="87">
        <v>9.4714285714285715</v>
      </c>
      <c r="H17" s="87">
        <v>9.2571428571428562</v>
      </c>
      <c r="I17" s="87">
        <v>9.2714285714285722</v>
      </c>
      <c r="J17" s="87">
        <v>9.4714285714285715</v>
      </c>
      <c r="K17" s="87">
        <v>9.2571428571428562</v>
      </c>
      <c r="L17" s="87">
        <v>9.3000000000000007</v>
      </c>
      <c r="M17" s="87">
        <v>9.4</v>
      </c>
      <c r="N17" s="87">
        <v>9.4285714285714288</v>
      </c>
      <c r="O17" s="87">
        <v>9.6571428571428566</v>
      </c>
      <c r="P17" s="105">
        <f t="shared" ref="P17:P27" si="0">SUM(E17:O17)</f>
        <v>93.94285714285715</v>
      </c>
      <c r="Q17" s="106">
        <f t="shared" ref="Q17:Q27" si="1">P17/11</f>
        <v>8.5402597402597404</v>
      </c>
      <c r="R17" s="81" t="str">
        <f t="shared" ref="R17:R27" si="2">IF(Q17&gt;9.1,"ດີເລີດ",IF(Q17&gt;8,"ດີ",IF(Q17&gt;5,"ກາງ",IF(Q17&gt;2,"ອ່ອນ",IF(Q17&gt;1,"ໃຊ້ການບໍ່ໄດ້")))))</f>
        <v>ດີ</v>
      </c>
      <c r="S17" s="124"/>
      <c r="T17" s="34"/>
      <c r="U17" s="34"/>
      <c r="V17" s="34"/>
    </row>
    <row r="18" spans="1:22" ht="21" customHeight="1" thickBot="1">
      <c r="A18" s="180"/>
      <c r="B18" s="198"/>
      <c r="C18" s="198"/>
      <c r="D18" s="202"/>
      <c r="E18" s="28" t="s">
        <v>67</v>
      </c>
      <c r="F18" s="91">
        <v>9.5071428571428562</v>
      </c>
      <c r="G18" s="91">
        <v>9.5357142857142847</v>
      </c>
      <c r="H18" s="91">
        <v>9.3285714285714292</v>
      </c>
      <c r="I18" s="91">
        <v>9.3357142857142854</v>
      </c>
      <c r="J18" s="91">
        <v>9.4857142857142858</v>
      </c>
      <c r="K18" s="91">
        <v>9.3285714285714292</v>
      </c>
      <c r="L18" s="91">
        <v>9.3500000000000014</v>
      </c>
      <c r="M18" s="91">
        <v>9.2999999999999989</v>
      </c>
      <c r="N18" s="91">
        <v>9.4217857142857149</v>
      </c>
      <c r="O18" s="91">
        <v>9.6642857142857146</v>
      </c>
      <c r="P18" s="106">
        <f t="shared" si="0"/>
        <v>94.257499999999993</v>
      </c>
      <c r="Q18" s="106">
        <f t="shared" si="1"/>
        <v>8.5688636363636359</v>
      </c>
      <c r="R18" s="81" t="str">
        <f t="shared" si="2"/>
        <v>ດີ</v>
      </c>
      <c r="S18" s="125"/>
      <c r="T18" s="34"/>
      <c r="U18" s="34"/>
      <c r="V18" s="34"/>
    </row>
    <row r="19" spans="1:22" ht="21" customHeight="1" thickBot="1">
      <c r="A19" s="248">
        <v>2</v>
      </c>
      <c r="B19" s="199" t="s">
        <v>129</v>
      </c>
      <c r="C19" s="199"/>
      <c r="D19" s="200" t="s">
        <v>126</v>
      </c>
      <c r="E19" s="26" t="s">
        <v>4</v>
      </c>
      <c r="F19" s="90">
        <v>8.5</v>
      </c>
      <c r="G19" s="90">
        <v>9</v>
      </c>
      <c r="H19" s="90">
        <v>8</v>
      </c>
      <c r="I19" s="90">
        <v>8</v>
      </c>
      <c r="J19" s="90">
        <v>8</v>
      </c>
      <c r="K19" s="90">
        <v>9</v>
      </c>
      <c r="L19" s="90">
        <v>8</v>
      </c>
      <c r="M19" s="90">
        <v>8.5</v>
      </c>
      <c r="N19" s="90">
        <v>8.5</v>
      </c>
      <c r="O19" s="90">
        <v>9</v>
      </c>
      <c r="P19" s="106">
        <f t="shared" si="0"/>
        <v>84.5</v>
      </c>
      <c r="Q19" s="106">
        <f t="shared" si="1"/>
        <v>7.6818181818181817</v>
      </c>
      <c r="R19" s="81" t="str">
        <f t="shared" si="2"/>
        <v>ກາງ</v>
      </c>
      <c r="S19" s="123"/>
      <c r="T19" s="34"/>
      <c r="U19" s="34"/>
      <c r="V19" s="34"/>
    </row>
    <row r="20" spans="1:22" ht="21" customHeight="1" thickBot="1">
      <c r="A20" s="249"/>
      <c r="B20" s="194"/>
      <c r="C20" s="194"/>
      <c r="D20" s="201"/>
      <c r="E20" s="38" t="s">
        <v>5</v>
      </c>
      <c r="F20" s="87">
        <v>8.9333333333333336</v>
      </c>
      <c r="G20" s="87">
        <v>8.9166666666666661</v>
      </c>
      <c r="H20" s="87">
        <v>8.3833333333333329</v>
      </c>
      <c r="I20" s="87">
        <v>8.3333333333333339</v>
      </c>
      <c r="J20" s="87">
        <v>8.4666666666666668</v>
      </c>
      <c r="K20" s="87">
        <v>8.9166666666666661</v>
      </c>
      <c r="L20" s="87">
        <v>8.6333333333333329</v>
      </c>
      <c r="M20" s="87">
        <v>8.5</v>
      </c>
      <c r="N20" s="87">
        <v>8.8166666666666664</v>
      </c>
      <c r="O20" s="87">
        <v>8.9166666666666661</v>
      </c>
      <c r="P20" s="106">
        <f t="shared" si="0"/>
        <v>86.816666666666677</v>
      </c>
      <c r="Q20" s="106">
        <f t="shared" si="1"/>
        <v>7.8924242424242435</v>
      </c>
      <c r="R20" s="81" t="str">
        <f t="shared" si="2"/>
        <v>ກາງ</v>
      </c>
      <c r="S20" s="124"/>
      <c r="T20" s="34"/>
      <c r="U20" s="34"/>
      <c r="V20" s="34"/>
    </row>
    <row r="21" spans="1:22" ht="21" customHeight="1" thickBot="1">
      <c r="A21" s="249"/>
      <c r="B21" s="198"/>
      <c r="C21" s="195"/>
      <c r="D21" s="205"/>
      <c r="E21" s="31" t="s">
        <v>67</v>
      </c>
      <c r="F21" s="92">
        <v>9.1499999999999986</v>
      </c>
      <c r="G21" s="92">
        <v>9.2999999999999989</v>
      </c>
      <c r="H21" s="92">
        <v>8.9749999999999996</v>
      </c>
      <c r="I21" s="87">
        <v>8.9083333333333332</v>
      </c>
      <c r="J21" s="87">
        <v>8.8916666666666675</v>
      </c>
      <c r="K21" s="87">
        <v>9.0791666666666657</v>
      </c>
      <c r="L21" s="87">
        <v>8.9408333333333339</v>
      </c>
      <c r="M21" s="87">
        <v>8.9749999999999996</v>
      </c>
      <c r="N21" s="87">
        <v>9.0091666666666672</v>
      </c>
      <c r="O21" s="87">
        <v>9.1091666666666669</v>
      </c>
      <c r="P21" s="106">
        <f>SUM(E21:O21)</f>
        <v>90.338333333333324</v>
      </c>
      <c r="Q21" s="106">
        <f>P21/11</f>
        <v>8.2125757575757561</v>
      </c>
      <c r="R21" s="81" t="str">
        <f t="shared" si="2"/>
        <v>ດີ</v>
      </c>
      <c r="S21" s="125"/>
      <c r="T21" s="34"/>
      <c r="U21" s="34"/>
      <c r="V21" s="34"/>
    </row>
    <row r="22" spans="1:22" ht="21" customHeight="1" thickBot="1">
      <c r="A22" s="199">
        <v>3</v>
      </c>
      <c r="B22" s="199" t="s">
        <v>129</v>
      </c>
      <c r="C22" s="199"/>
      <c r="D22" s="200" t="s">
        <v>127</v>
      </c>
      <c r="E22" s="26" t="s">
        <v>4</v>
      </c>
      <c r="F22" s="93">
        <v>9.3000000000000007</v>
      </c>
      <c r="G22" s="93">
        <v>9</v>
      </c>
      <c r="H22" s="93">
        <v>9</v>
      </c>
      <c r="I22" s="93">
        <v>9.1999999999999993</v>
      </c>
      <c r="J22" s="93">
        <v>9.5</v>
      </c>
      <c r="K22" s="93">
        <v>9.1999999999999993</v>
      </c>
      <c r="L22" s="93">
        <v>9</v>
      </c>
      <c r="M22" s="93">
        <v>9.3000000000000007</v>
      </c>
      <c r="N22" s="93">
        <v>9.1999999999999993</v>
      </c>
      <c r="O22" s="93">
        <v>9</v>
      </c>
      <c r="P22" s="106">
        <f t="shared" si="0"/>
        <v>91.7</v>
      </c>
      <c r="Q22" s="106">
        <f t="shared" si="1"/>
        <v>8.336363636363636</v>
      </c>
      <c r="R22" s="81" t="str">
        <f t="shared" si="2"/>
        <v>ດີ</v>
      </c>
      <c r="S22" s="123"/>
      <c r="T22" s="34"/>
      <c r="U22" s="34"/>
      <c r="V22" s="34"/>
    </row>
    <row r="23" spans="1:22" ht="21" customHeight="1" thickBot="1">
      <c r="A23" s="194"/>
      <c r="B23" s="194"/>
      <c r="C23" s="194"/>
      <c r="D23" s="201"/>
      <c r="E23" s="38" t="s">
        <v>5</v>
      </c>
      <c r="F23" s="41">
        <v>9.4</v>
      </c>
      <c r="G23" s="41">
        <v>9.4285714285714288</v>
      </c>
      <c r="H23" s="41">
        <v>9.1857142857142851</v>
      </c>
      <c r="I23" s="41">
        <v>9</v>
      </c>
      <c r="J23" s="41">
        <v>9.4142857142857146</v>
      </c>
      <c r="K23" s="41">
        <v>9.2999999999999989</v>
      </c>
      <c r="L23" s="41">
        <v>9.0285714285714285</v>
      </c>
      <c r="M23" s="41">
        <v>9.4</v>
      </c>
      <c r="N23" s="41">
        <v>9.2428571428571438</v>
      </c>
      <c r="O23" s="41">
        <v>9.1857142857142851</v>
      </c>
      <c r="P23" s="106">
        <f t="shared" si="0"/>
        <v>92.585714285714289</v>
      </c>
      <c r="Q23" s="106">
        <f t="shared" si="1"/>
        <v>8.4168831168831169</v>
      </c>
      <c r="R23" s="81" t="str">
        <f t="shared" si="2"/>
        <v>ດີ</v>
      </c>
      <c r="S23" s="124"/>
      <c r="T23" s="34"/>
      <c r="U23" s="34"/>
      <c r="V23" s="34"/>
    </row>
    <row r="24" spans="1:22" ht="21" customHeight="1" thickBot="1">
      <c r="A24" s="198"/>
      <c r="B24" s="198"/>
      <c r="C24" s="198"/>
      <c r="D24" s="205"/>
      <c r="E24" s="30" t="s">
        <v>67</v>
      </c>
      <c r="F24" s="94">
        <v>9.2999999999999989</v>
      </c>
      <c r="G24" s="94">
        <v>9.3146428571428572</v>
      </c>
      <c r="H24" s="94">
        <v>9.1939285714285699</v>
      </c>
      <c r="I24" s="94">
        <v>9.0749999999999993</v>
      </c>
      <c r="J24" s="94">
        <v>9.3310714285714287</v>
      </c>
      <c r="K24" s="94">
        <v>9.2249999999999996</v>
      </c>
      <c r="L24" s="94">
        <v>9.0896428571428558</v>
      </c>
      <c r="M24" s="94">
        <v>9.2999999999999989</v>
      </c>
      <c r="N24" s="94">
        <v>9.220714285714287</v>
      </c>
      <c r="O24" s="94">
        <v>9.2189285714285703</v>
      </c>
      <c r="P24" s="106">
        <f t="shared" si="0"/>
        <v>92.268928571428575</v>
      </c>
      <c r="Q24" s="106">
        <f t="shared" si="1"/>
        <v>8.3880844155844159</v>
      </c>
      <c r="R24" s="81" t="str">
        <f t="shared" si="2"/>
        <v>ດີ</v>
      </c>
      <c r="S24" s="127"/>
      <c r="T24" s="34"/>
      <c r="U24" s="34"/>
      <c r="V24" s="34"/>
    </row>
    <row r="25" spans="1:22" ht="19.5" customHeight="1" thickBot="1">
      <c r="A25" s="239">
        <v>4</v>
      </c>
      <c r="B25" s="199" t="s">
        <v>129</v>
      </c>
      <c r="C25" s="240"/>
      <c r="D25" s="200" t="s">
        <v>128</v>
      </c>
      <c r="E25" s="128" t="s">
        <v>4</v>
      </c>
      <c r="F25" s="129">
        <v>9.3000000000000007</v>
      </c>
      <c r="G25" s="129">
        <v>9</v>
      </c>
      <c r="H25" s="129">
        <v>8</v>
      </c>
      <c r="I25" s="129">
        <v>8</v>
      </c>
      <c r="J25" s="129">
        <v>9</v>
      </c>
      <c r="K25" s="129">
        <v>9</v>
      </c>
      <c r="L25" s="129">
        <v>9</v>
      </c>
      <c r="M25" s="129">
        <v>8.8000000000000007</v>
      </c>
      <c r="N25" s="129">
        <v>9</v>
      </c>
      <c r="O25" s="129">
        <v>9</v>
      </c>
      <c r="P25" s="106">
        <f t="shared" si="0"/>
        <v>88.1</v>
      </c>
      <c r="Q25" s="106">
        <f t="shared" si="1"/>
        <v>8.0090909090909079</v>
      </c>
      <c r="R25" s="81" t="str">
        <f t="shared" si="2"/>
        <v>ດີ</v>
      </c>
      <c r="S25" s="130"/>
      <c r="T25" s="34"/>
      <c r="U25" s="34"/>
      <c r="V25" s="34"/>
    </row>
    <row r="26" spans="1:22" ht="19.5" customHeight="1" thickBot="1">
      <c r="A26" s="239"/>
      <c r="B26" s="194"/>
      <c r="C26" s="240"/>
      <c r="D26" s="201"/>
      <c r="E26" s="38" t="s">
        <v>5</v>
      </c>
      <c r="F26" s="87">
        <v>9.2363636363636363</v>
      </c>
      <c r="G26" s="87">
        <v>8.9818181818181824</v>
      </c>
      <c r="H26" s="87">
        <v>8.6090909090909093</v>
      </c>
      <c r="I26" s="87">
        <v>8.5</v>
      </c>
      <c r="J26" s="87">
        <v>8.7727272727272734</v>
      </c>
      <c r="K26" s="87">
        <v>8.6818181818181817</v>
      </c>
      <c r="L26" s="87">
        <v>8.7272727272727266</v>
      </c>
      <c r="M26" s="87">
        <v>8.663636363636364</v>
      </c>
      <c r="N26" s="87">
        <v>8.6818181818181817</v>
      </c>
      <c r="O26" s="87">
        <v>8.7727272727272734</v>
      </c>
      <c r="P26" s="106">
        <f t="shared" si="0"/>
        <v>87.627272727272725</v>
      </c>
      <c r="Q26" s="106">
        <f t="shared" si="1"/>
        <v>7.966115702479339</v>
      </c>
      <c r="R26" s="81" t="str">
        <f t="shared" si="2"/>
        <v>ກາງ</v>
      </c>
      <c r="S26" s="124"/>
      <c r="T26" s="34"/>
      <c r="U26" s="34"/>
      <c r="V26" s="34"/>
    </row>
    <row r="27" spans="1:22" ht="19.5" customHeight="1" thickBot="1">
      <c r="A27" s="239"/>
      <c r="B27" s="198"/>
      <c r="C27" s="240"/>
      <c r="D27" s="202"/>
      <c r="E27" s="126" t="s">
        <v>67</v>
      </c>
      <c r="F27" s="131">
        <v>9.2974999999999994</v>
      </c>
      <c r="G27" s="131">
        <v>9.1999999999999993</v>
      </c>
      <c r="H27" s="131">
        <v>9.125</v>
      </c>
      <c r="I27" s="131">
        <v>9</v>
      </c>
      <c r="J27" s="131">
        <v>9.1</v>
      </c>
      <c r="K27" s="131">
        <v>9.1499999999999986</v>
      </c>
      <c r="L27" s="131">
        <v>9.1574999999999989</v>
      </c>
      <c r="M27" s="131">
        <v>9.0500000000000007</v>
      </c>
      <c r="N27" s="131">
        <v>9.1999999999999993</v>
      </c>
      <c r="O27" s="131">
        <v>9.125</v>
      </c>
      <c r="P27" s="106">
        <f t="shared" si="0"/>
        <v>91.405000000000001</v>
      </c>
      <c r="Q27" s="106">
        <f t="shared" si="1"/>
        <v>8.3095454545454555</v>
      </c>
      <c r="R27" s="81" t="str">
        <f t="shared" si="2"/>
        <v>ດີ</v>
      </c>
      <c r="S27" s="127"/>
      <c r="T27" s="34"/>
      <c r="U27" s="34"/>
      <c r="V27" s="34"/>
    </row>
    <row r="28" spans="1:22" ht="2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 ht="2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33" t="s">
        <v>69</v>
      </c>
      <c r="Q29" s="33"/>
      <c r="R29" s="33"/>
      <c r="S29" s="33"/>
      <c r="T29" s="33"/>
      <c r="U29" s="24"/>
      <c r="V29" s="24"/>
    </row>
  </sheetData>
  <mergeCells count="45">
    <mergeCell ref="A22:A24"/>
    <mergeCell ref="B22:B24"/>
    <mergeCell ref="C22:C24"/>
    <mergeCell ref="D22:D24"/>
    <mergeCell ref="S9:S15"/>
    <mergeCell ref="L10:L14"/>
    <mergeCell ref="M10:M14"/>
    <mergeCell ref="N10:N14"/>
    <mergeCell ref="A9:A15"/>
    <mergeCell ref="B9:B15"/>
    <mergeCell ref="C9:C15"/>
    <mergeCell ref="D9:D11"/>
    <mergeCell ref="A19:A21"/>
    <mergeCell ref="B19:B21"/>
    <mergeCell ref="C19:C21"/>
    <mergeCell ref="C16:C18"/>
    <mergeCell ref="A2:S2"/>
    <mergeCell ref="D19:D21"/>
    <mergeCell ref="A6:S6"/>
    <mergeCell ref="A7:S7"/>
    <mergeCell ref="A25:A27"/>
    <mergeCell ref="B25:B27"/>
    <mergeCell ref="C25:C27"/>
    <mergeCell ref="P9:R9"/>
    <mergeCell ref="O10:O14"/>
    <mergeCell ref="P10:P15"/>
    <mergeCell ref="Q10:Q15"/>
    <mergeCell ref="D25:D27"/>
    <mergeCell ref="R10:R15"/>
    <mergeCell ref="D12:D15"/>
    <mergeCell ref="A16:A18"/>
    <mergeCell ref="B16:B18"/>
    <mergeCell ref="D16:D18"/>
    <mergeCell ref="F10:F14"/>
    <mergeCell ref="G10:G14"/>
    <mergeCell ref="A3:S3"/>
    <mergeCell ref="A4:D4"/>
    <mergeCell ref="R4:V4"/>
    <mergeCell ref="A5:S5"/>
    <mergeCell ref="E9:E15"/>
    <mergeCell ref="F9:O9"/>
    <mergeCell ref="H10:H14"/>
    <mergeCell ref="I10:I14"/>
    <mergeCell ref="J10:J14"/>
    <mergeCell ref="K10:K14"/>
  </mergeCells>
  <pageMargins left="5.2083333333333301E-2" right="0.44791666666666702" top="0.15052083333333333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3.1</vt:lpstr>
      <vt:lpstr>3.2</vt:lpstr>
      <vt:lpstr>3.3</vt:lpstr>
      <vt:lpstr>4.1</vt:lpstr>
      <vt:lpstr>4.2</vt:lpstr>
      <vt:lpstr>4.3</vt:lpstr>
      <vt:lpstr>5.1</vt:lpstr>
      <vt:lpstr>5.2</vt:lpstr>
      <vt:lpstr>5.3</vt:lpstr>
      <vt:lpstr>6.1</vt:lpstr>
      <vt:lpstr>6.2</vt:lpstr>
      <vt:lpstr>6.3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Soeggy</dc:creator>
  <cp:lastModifiedBy>Bee</cp:lastModifiedBy>
  <cp:lastPrinted>2015-11-30T09:14:58Z</cp:lastPrinted>
  <dcterms:created xsi:type="dcterms:W3CDTF">2012-08-14T02:03:43Z</dcterms:created>
  <dcterms:modified xsi:type="dcterms:W3CDTF">2017-01-18T09:28:44Z</dcterms:modified>
</cp:coreProperties>
</file>